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https://sgprc-my.sharepoint.com/personal/ygratianne_sgprc_org/Documents/"/>
    </mc:Choice>
  </mc:AlternateContent>
  <xr:revisionPtr revIDLastSave="0" documentId="8_{92513AD1-02B5-4383-8E03-6B68649C9B53}" xr6:coauthVersionLast="47" xr6:coauthVersionMax="47" xr10:uidLastSave="{00000000-0000-0000-0000-000000000000}"/>
  <bookViews>
    <workbookView xWindow="-108" yWindow="-108" windowWidth="23256" windowHeight="12576" tabRatio="787" xr2:uid="{00000000-000D-0000-FFFF-FFFF00000000}"/>
  </bookViews>
  <sheets>
    <sheet name="Vendor Worksheet Instructions" sheetId="5" r:id="rId1"/>
    <sheet name="Vendor Worksheet" sheetId="9" r:id="rId2"/>
    <sheet name="Certification Instructions" sheetId="6" r:id="rId3"/>
    <sheet name="Vendor Summary &amp; Certification" sheetId="4" r:id="rId4"/>
  </sheets>
  <definedNames>
    <definedName name="_xlnm.Print_Area" localSheetId="3">'Vendor Summary &amp; Certification'!$A$1:$I$48</definedName>
    <definedName name="_xlnm.Print_Area" localSheetId="1">'Vendor Worksheet'!$A$1:$P$71</definedName>
    <definedName name="SUBMIT">'Vendor Summary &amp; Certification'!#REF!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9" l="1"/>
  <c r="O43" i="9" s="1"/>
  <c r="M44" i="9"/>
  <c r="O44" i="9" s="1"/>
  <c r="M45" i="9"/>
  <c r="O45" i="9" s="1"/>
  <c r="M46" i="9"/>
  <c r="O46" i="9" s="1"/>
  <c r="M47" i="9"/>
  <c r="O47" i="9" s="1"/>
  <c r="K43" i="9"/>
  <c r="K44" i="9"/>
  <c r="K45" i="9"/>
  <c r="K46" i="9"/>
  <c r="K47" i="9"/>
  <c r="E43" i="9"/>
  <c r="I43" i="9" s="1"/>
  <c r="F43" i="9"/>
  <c r="E44" i="9"/>
  <c r="F44" i="9"/>
  <c r="E45" i="9"/>
  <c r="I45" i="9" s="1"/>
  <c r="F45" i="9"/>
  <c r="E46" i="9"/>
  <c r="I46" i="9" s="1"/>
  <c r="F46" i="9"/>
  <c r="E47" i="9"/>
  <c r="I47" i="9" s="1"/>
  <c r="F47" i="9"/>
  <c r="M36" i="9"/>
  <c r="O36" i="9" s="1"/>
  <c r="M37" i="9"/>
  <c r="O37" i="9" s="1"/>
  <c r="M38" i="9"/>
  <c r="O38" i="9" s="1"/>
  <c r="M39" i="9"/>
  <c r="O39" i="9" s="1"/>
  <c r="M40" i="9"/>
  <c r="O40" i="9" s="1"/>
  <c r="M41" i="9"/>
  <c r="O41" i="9" s="1"/>
  <c r="M42" i="9"/>
  <c r="O42" i="9" s="1"/>
  <c r="M48" i="9"/>
  <c r="O48" i="9" s="1"/>
  <c r="M49" i="9"/>
  <c r="O49" i="9" s="1"/>
  <c r="M50" i="9"/>
  <c r="O50" i="9" s="1"/>
  <c r="M51" i="9"/>
  <c r="M52" i="9"/>
  <c r="K36" i="9"/>
  <c r="K37" i="9"/>
  <c r="K38" i="9"/>
  <c r="K39" i="9"/>
  <c r="K40" i="9"/>
  <c r="K41" i="9"/>
  <c r="K42" i="9"/>
  <c r="K48" i="9"/>
  <c r="K49" i="9"/>
  <c r="K50" i="9"/>
  <c r="K51" i="9"/>
  <c r="K52" i="9"/>
  <c r="E36" i="9"/>
  <c r="F36" i="9"/>
  <c r="E37" i="9"/>
  <c r="I37" i="9" s="1"/>
  <c r="F37" i="9"/>
  <c r="E38" i="9"/>
  <c r="F38" i="9"/>
  <c r="E39" i="9"/>
  <c r="F39" i="9"/>
  <c r="E40" i="9"/>
  <c r="F40" i="9"/>
  <c r="E41" i="9"/>
  <c r="I41" i="9" s="1"/>
  <c r="F41" i="9"/>
  <c r="E42" i="9"/>
  <c r="F42" i="9"/>
  <c r="E48" i="9"/>
  <c r="F48" i="9"/>
  <c r="E49" i="9"/>
  <c r="F49" i="9"/>
  <c r="I49" i="9" s="1"/>
  <c r="E50" i="9"/>
  <c r="I50" i="9" s="1"/>
  <c r="F50" i="9"/>
  <c r="E51" i="9"/>
  <c r="F51" i="9"/>
  <c r="E52" i="9"/>
  <c r="I52" i="9" s="1"/>
  <c r="F52" i="9"/>
  <c r="I40" i="9" l="1"/>
  <c r="P40" i="9" s="1"/>
  <c r="I36" i="9"/>
  <c r="P36" i="9" s="1"/>
  <c r="I48" i="9"/>
  <c r="I39" i="9"/>
  <c r="I44" i="9"/>
  <c r="P44" i="9" s="1"/>
  <c r="P45" i="9"/>
  <c r="P46" i="9"/>
  <c r="P47" i="9"/>
  <c r="P43" i="9"/>
  <c r="P37" i="9"/>
  <c r="I42" i="9"/>
  <c r="P42" i="9" s="1"/>
  <c r="I38" i="9"/>
  <c r="P38" i="9" s="1"/>
  <c r="P49" i="9"/>
  <c r="I51" i="9"/>
  <c r="P50" i="9"/>
  <c r="P41" i="9"/>
  <c r="P48" i="9"/>
  <c r="P39" i="9"/>
  <c r="M29" i="9"/>
  <c r="O29" i="9" s="1"/>
  <c r="M30" i="9"/>
  <c r="O30" i="9" s="1"/>
  <c r="M31" i="9"/>
  <c r="O31" i="9" s="1"/>
  <c r="M32" i="9"/>
  <c r="O32" i="9" s="1"/>
  <c r="M33" i="9"/>
  <c r="O33" i="9" s="1"/>
  <c r="M34" i="9"/>
  <c r="O34" i="9" s="1"/>
  <c r="M35" i="9"/>
  <c r="O35" i="9" s="1"/>
  <c r="O51" i="9"/>
  <c r="O52" i="9"/>
  <c r="P52" i="9" s="1"/>
  <c r="M28" i="9"/>
  <c r="O28" i="9" s="1"/>
  <c r="K29" i="9"/>
  <c r="K30" i="9"/>
  <c r="K31" i="9"/>
  <c r="K32" i="9"/>
  <c r="K33" i="9"/>
  <c r="K34" i="9"/>
  <c r="K35" i="9"/>
  <c r="K28" i="9"/>
  <c r="L53" i="9"/>
  <c r="A17" i="9"/>
  <c r="A18" i="9" s="1"/>
  <c r="P51" i="9" l="1"/>
  <c r="N53" i="9"/>
  <c r="G61" i="9"/>
  <c r="E29" i="9" l="1"/>
  <c r="E30" i="9"/>
  <c r="E31" i="9"/>
  <c r="E32" i="9"/>
  <c r="E33" i="9"/>
  <c r="E34" i="9"/>
  <c r="E35" i="9"/>
  <c r="F28" i="9"/>
  <c r="E28" i="9"/>
  <c r="I28" i="9" l="1"/>
  <c r="C31" i="4" l="1"/>
  <c r="C28" i="4"/>
  <c r="C9" i="4"/>
  <c r="C8" i="4"/>
  <c r="C7" i="4"/>
  <c r="C6" i="4"/>
  <c r="G62" i="9"/>
  <c r="F29" i="9"/>
  <c r="I29" i="9" s="1"/>
  <c r="F30" i="9"/>
  <c r="I30" i="9" s="1"/>
  <c r="F31" i="9"/>
  <c r="I31" i="9" s="1"/>
  <c r="F32" i="9"/>
  <c r="I32" i="9" s="1"/>
  <c r="F33" i="9"/>
  <c r="I33" i="9" s="1"/>
  <c r="F34" i="9"/>
  <c r="I34" i="9" s="1"/>
  <c r="F35" i="9"/>
  <c r="I35" i="9" s="1"/>
  <c r="J53" i="9"/>
  <c r="P33" i="9" l="1"/>
  <c r="P29" i="9"/>
  <c r="P32" i="9"/>
  <c r="P35" i="9"/>
  <c r="P31" i="9"/>
  <c r="P34" i="9"/>
  <c r="P30" i="9"/>
  <c r="P28" i="9"/>
  <c r="K53" i="9"/>
  <c r="O53" i="9" l="1"/>
  <c r="M53" i="9"/>
  <c r="P54" i="9"/>
  <c r="G60" i="9" s="1"/>
  <c r="G71" i="9" s="1"/>
  <c r="C13" i="9" s="1"/>
  <c r="C29" i="4" s="1"/>
  <c r="C14" i="9" l="1"/>
  <c r="C30" i="4" s="1"/>
</calcChain>
</file>

<file path=xl/sharedStrings.xml><?xml version="1.0" encoding="utf-8"?>
<sst xmlns="http://schemas.openxmlformats.org/spreadsheetml/2006/main" count="231" uniqueCount="183">
  <si>
    <t>SB 616 - EMPLOYEE SICK LEAVE 2024 RATE ADJUSTMENT</t>
  </si>
  <si>
    <t>WORKSHEET INSTRUCTIONS</t>
  </si>
  <si>
    <t>SECTION A:  PROGRAM INFORMATION</t>
  </si>
  <si>
    <t>Row 1</t>
  </si>
  <si>
    <t>Please enter the Service Provider Name.</t>
  </si>
  <si>
    <t>Row 2</t>
  </si>
  <si>
    <t>Please enter the six-digit Vendor Number.</t>
  </si>
  <si>
    <t>Row 3</t>
  </si>
  <si>
    <t>Please enter the three-digit Service Code.</t>
  </si>
  <si>
    <t>Row 4</t>
  </si>
  <si>
    <t>Please enter the Subcode if applicable.</t>
  </si>
  <si>
    <t>Row 5</t>
  </si>
  <si>
    <t>Please enter the Staffing Ratio.</t>
  </si>
  <si>
    <t>Row 6</t>
  </si>
  <si>
    <t>Please enter the number of Enrolled Consumers.</t>
  </si>
  <si>
    <t>Row 7</t>
  </si>
  <si>
    <t>Row 8</t>
  </si>
  <si>
    <t>Rows 9 &amp; 10</t>
  </si>
  <si>
    <t>Rate information will populate automatically here.</t>
  </si>
  <si>
    <t>Row 11</t>
  </si>
  <si>
    <t>Select the Vendoring Regional Center from the drop-down list.</t>
  </si>
  <si>
    <t>Row 12-14</t>
  </si>
  <si>
    <t>Select the User Regional Center(s), if applicable, from the drop-down list.  If you need to list additional user regional centers, please add rows by clicking as instructed on the designated button.</t>
  </si>
  <si>
    <t>Column A</t>
  </si>
  <si>
    <t>Please enter the name or initials of the employed staff who were paid during the review period, followed by their position title.  For any employee/position who received two or more different hourly wages during the review period being reported, please list only the most current wage paid with the requested information in columns B through I.  If additional rows are needed, please click on the designated button.</t>
  </si>
  <si>
    <r>
      <rPr>
        <b/>
        <sz val="11"/>
        <color theme="1"/>
        <rFont val="Calibri"/>
        <family val="2"/>
        <scheme val="minor"/>
      </rPr>
      <t>DO NOT</t>
    </r>
    <r>
      <rPr>
        <sz val="11"/>
        <color theme="1"/>
        <rFont val="Calibri"/>
        <family val="2"/>
        <scheme val="minor"/>
      </rPr>
      <t xml:space="preserve"> include staff who are providing these services that are funded by another source, such as through a contract with a school district.  Also, </t>
    </r>
    <r>
      <rPr>
        <b/>
        <sz val="11"/>
        <color theme="1"/>
        <rFont val="Calibri"/>
        <family val="2"/>
        <scheme val="minor"/>
      </rPr>
      <t>DO NOT</t>
    </r>
    <r>
      <rPr>
        <sz val="11"/>
        <color theme="1"/>
        <rFont val="Calibri"/>
        <family val="2"/>
        <scheme val="minor"/>
      </rPr>
      <t xml:space="preserve"> include wages paid to consumers while receiving these services or any worker who is paid through other sources such as contract funding.</t>
    </r>
  </si>
  <si>
    <t>Column B</t>
  </si>
  <si>
    <t>Please enter the Position Title of the Employee.</t>
  </si>
  <si>
    <t>Column C</t>
  </si>
  <si>
    <t>Please enter the current Hourly Wage paid to the employee(s) reported during the Review Period.</t>
  </si>
  <si>
    <t>Columns D &amp; E</t>
  </si>
  <si>
    <t>Wage information will calculate automatically here.</t>
  </si>
  <si>
    <t>Column F</t>
  </si>
  <si>
    <t>Please enter the Workers' Compensation Insurance Employer Rate as a percentage.</t>
  </si>
  <si>
    <t>Column G</t>
  </si>
  <si>
    <t xml:space="preserve">Please enter your Total Unemploment Insurance contribution rate as a percentage,  including the net Federal and State rates, and the Employment Training Tax of 0.1%.  (Refer to your Form DE-2088 that you receive from the State of California Employment Development Department (EDD) for your contribution rates for Unemployment Insurance and Employment Training Tax.) </t>
  </si>
  <si>
    <t>Column H</t>
  </si>
  <si>
    <t>Column I</t>
  </si>
  <si>
    <t>Please enter the actual Total Hours Worked During the Review Period by each of the reported employee(s).</t>
  </si>
  <si>
    <t>Column J</t>
  </si>
  <si>
    <t>Annualized hourly information will calculate automatically here.</t>
  </si>
  <si>
    <t>Column K</t>
  </si>
  <si>
    <t>Column L</t>
  </si>
  <si>
    <t>SECTION C:  RATE ADJUSTMENT CALCULATION</t>
  </si>
  <si>
    <t>Total wages, payroll taxes, workers' compensation, and other mandated employer costs will calculate automatically here.</t>
  </si>
  <si>
    <t>Total Annualized Number of Units of Services Billed to all Regional Centers will calculate automatically here.</t>
  </si>
  <si>
    <t>Rows 4 - 10</t>
  </si>
  <si>
    <t>Please select the individual regional center(s) billed in the Review Period and enter the total units billed in the Review Period for the selected regional center(s).  If you need to list additional regional centers, please click the designated button.</t>
  </si>
  <si>
    <t>The rate change will calculate automatically here and populate Row 9 in Section A, Program Information.</t>
  </si>
  <si>
    <t>Senate Bill No. 616 - Employee Sick Leave Rate Adjustment Calculation Worksheet</t>
  </si>
  <si>
    <t>Effective January 1, 2024</t>
  </si>
  <si>
    <t>Service Provider Name</t>
  </si>
  <si>
    <t>Vendor Number</t>
  </si>
  <si>
    <t>Service Code</t>
  </si>
  <si>
    <t>Sub-code (if applicable)</t>
  </si>
  <si>
    <t>Staffing Ratio</t>
  </si>
  <si>
    <t>Number of Enrolled Consumers</t>
  </si>
  <si>
    <t>Review Period: (Enter Beginning &amp; End)</t>
  </si>
  <si>
    <t>Current Rate:</t>
  </si>
  <si>
    <t>Rate Adjustment:</t>
  </si>
  <si>
    <t>New Rate:</t>
  </si>
  <si>
    <t>Select Vendoring Regional Center from Drop Down Menu</t>
  </si>
  <si>
    <t>RCOC</t>
  </si>
  <si>
    <t>Select User Regional Centers from Drop Down Menu</t>
  </si>
  <si>
    <t>Select User Regional Centers</t>
  </si>
  <si>
    <t>SECTION B:  EMPLOYEE WAGE INFORMATION</t>
  </si>
  <si>
    <t>A</t>
  </si>
  <si>
    <t>B</t>
  </si>
  <si>
    <t>C</t>
  </si>
  <si>
    <t>D</t>
  </si>
  <si>
    <t xml:space="preserve">E </t>
  </si>
  <si>
    <t>F</t>
  </si>
  <si>
    <t>G</t>
  </si>
  <si>
    <t>H</t>
  </si>
  <si>
    <t>I</t>
  </si>
  <si>
    <t>J</t>
  </si>
  <si>
    <t>K</t>
  </si>
  <si>
    <t>L</t>
  </si>
  <si>
    <t>Name or Initials of Staff Employee(s)</t>
  </si>
  <si>
    <t>Position Title</t>
  </si>
  <si>
    <t>Hourly Wage</t>
  </si>
  <si>
    <t>Employer Social Security Tax @ 6.2%</t>
  </si>
  <si>
    <t>Workers Compensation as a %</t>
  </si>
  <si>
    <t>Total Hourly Wage plus Mandate Payroll Costs</t>
  </si>
  <si>
    <t>Annualized Hours</t>
  </si>
  <si>
    <t>Cost of the Employee Sick Leave Benefit</t>
  </si>
  <si>
    <t>Row</t>
  </si>
  <si>
    <t>(Please See Instructions for Listing Employees Receiving more than One Wage)</t>
  </si>
  <si>
    <t>#</t>
  </si>
  <si>
    <t>Staff 1</t>
  </si>
  <si>
    <t xml:space="preserve">Staff 2 </t>
  </si>
  <si>
    <t>Staff 3</t>
  </si>
  <si>
    <t xml:space="preserve"> </t>
  </si>
  <si>
    <t>Totals</t>
  </si>
  <si>
    <t>Total Cost of Sick Leave Benefit</t>
  </si>
  <si>
    <t>Total Cost of the Earned Sick Leave Benefit:</t>
  </si>
  <si>
    <t>Actual Number of Units of Services Billed to all Regional Centers for the Review Period:</t>
  </si>
  <si>
    <t>Annualized Number of Units of Service:</t>
  </si>
  <si>
    <t>Select Regional Center from Drop Down Menu:</t>
  </si>
  <si>
    <t>Enter Total No. of Units for Review Period</t>
  </si>
  <si>
    <t>Select Regional Center:</t>
  </si>
  <si>
    <t>Rate Change (Section C, Row 1: Total Cost of Earned Sick Leave Benefit/Section C, Row 3: Annualized Number of Units of Service)</t>
  </si>
  <si>
    <t>Daily</t>
  </si>
  <si>
    <t>Hourly</t>
  </si>
  <si>
    <t>ACRC</t>
  </si>
  <si>
    <t>CVRC</t>
  </si>
  <si>
    <t>ELARC</t>
  </si>
  <si>
    <t>FDLRC</t>
  </si>
  <si>
    <t>FNRC</t>
  </si>
  <si>
    <t>GGRC</t>
  </si>
  <si>
    <t>HRC</t>
  </si>
  <si>
    <t>IRC</t>
  </si>
  <si>
    <t>KRC</t>
  </si>
  <si>
    <t>NBRC</t>
  </si>
  <si>
    <t>NLACRC</t>
  </si>
  <si>
    <t>RCEB</t>
  </si>
  <si>
    <t>RCRC</t>
  </si>
  <si>
    <t>SARC</t>
  </si>
  <si>
    <t>SCLARC</t>
  </si>
  <si>
    <t>SDRC</t>
  </si>
  <si>
    <t>SGPRC</t>
  </si>
  <si>
    <t>TCRC</t>
  </si>
  <si>
    <t>VMRC</t>
  </si>
  <si>
    <t>WRC</t>
  </si>
  <si>
    <t>SUMMARY &amp; CERTIFICATION INSTRUCTIONS</t>
  </si>
  <si>
    <t>These instructions are for the Vendor Summary &amp; Certification.   After you read these instructions, please go to the “Vendor Summary &amp; Certification” tab.  Please review the Program Information and enter the service address associated with the information submitted on this workbook.  If your program has a different mailing address than the service address, please enter this information.</t>
  </si>
  <si>
    <t>Please enter the requested Contact Information for the individual responsible for completing this workbook.  This information will include Contact Name, Contact Phone Number, Email Address, and Executive Director/Owner.</t>
  </si>
  <si>
    <t xml:space="preserve">Please review the current rate, proposed rate change, and the proposed new rate, which are calculated based on the information you have entered on the worksheet.  If there is an error message in the rate information, go back and review the information in the worksheet. </t>
  </si>
  <si>
    <t>Please ensure you click on the "I AGREE" checkbox prior to saving or sending the workbook.</t>
  </si>
  <si>
    <r>
      <t xml:space="preserve">You must retain </t>
    </r>
    <r>
      <rPr>
        <b/>
        <sz val="11"/>
        <color theme="1"/>
        <rFont val="Calibri"/>
        <family val="2"/>
        <scheme val="minor"/>
      </rPr>
      <t>ALL</t>
    </r>
    <r>
      <rPr>
        <sz val="11"/>
        <color theme="1"/>
        <rFont val="Calibri"/>
        <family val="2"/>
        <scheme val="minor"/>
      </rPr>
      <t xml:space="preserve"> backup documentation which supports the information being submitted in this workbook.  The backup information for the information provided on this workbook is subject to all record keeping and audit processes, procedures, and guidelines under the Lanterman Act and Title 17, CCR.  </t>
    </r>
  </si>
  <si>
    <t>EMAIL ADDRESS:</t>
  </si>
  <si>
    <t>SUMMARY &amp; CERTIFICATION SHEET</t>
  </si>
  <si>
    <t>PROGRAM INFORMATION</t>
  </si>
  <si>
    <t>Service Provider Name:</t>
  </si>
  <si>
    <t>Vendor Number:</t>
  </si>
  <si>
    <t>Service Code:</t>
  </si>
  <si>
    <t>Subcode (if applicable):</t>
  </si>
  <si>
    <t>Service Address:</t>
  </si>
  <si>
    <t>Mailing Address:</t>
  </si>
  <si>
    <t>(if different than service address)</t>
  </si>
  <si>
    <t>CONTACT INFORMATION</t>
  </si>
  <si>
    <t>Individual Responsible for Completing Worksheet:</t>
  </si>
  <si>
    <t>Contact Name:</t>
  </si>
  <si>
    <t>Contact Phone Number:</t>
  </si>
  <si>
    <t>Email Address:</t>
  </si>
  <si>
    <t>Executive Director/Owner:</t>
  </si>
  <si>
    <t>Proposed Rate Change:</t>
  </si>
  <si>
    <t>Proposed New Rate:</t>
  </si>
  <si>
    <t>Unit Type:</t>
  </si>
  <si>
    <t>I AGREE</t>
  </si>
  <si>
    <t>M</t>
  </si>
  <si>
    <t>N</t>
  </si>
  <si>
    <t>O</t>
  </si>
  <si>
    <t>Select Number of Months in Review Period:</t>
  </si>
  <si>
    <t>Total Hours Worked During the Review Period</t>
  </si>
  <si>
    <t>Number of Hours Worked in a Standard Scheduled Day</t>
  </si>
  <si>
    <t>Please enter the dates for the beginning and end of a review period of 3 consecutive months.  If you have been recently vendored and have less that 3 months of payroll and billing data, please enter the dates for an applicable review period of up to 3 months.  Then select number of consecutive months of the review period, from the drop-down list.</t>
  </si>
  <si>
    <t>Column M</t>
  </si>
  <si>
    <t>Column N</t>
  </si>
  <si>
    <t>Column O</t>
  </si>
  <si>
    <t>Total Actual Number of Units of Services Billed to all Regional Centers during the 
review period will calculate automatically here.</t>
  </si>
  <si>
    <t>Employer Medicare Tax @ 1.45%</t>
  </si>
  <si>
    <t>Total Unemployment Insurance as a %</t>
  </si>
  <si>
    <t>Select Unit Type: Daily or Hourly or Monthly</t>
  </si>
  <si>
    <t>Monthly</t>
  </si>
  <si>
    <r>
      <t xml:space="preserve">SECTION B:  EMPLOYEE WAGE INFORMATION - </t>
    </r>
    <r>
      <rPr>
        <b/>
        <u/>
        <sz val="11"/>
        <color theme="1"/>
        <rFont val="Calibri"/>
        <family val="2"/>
        <scheme val="minor"/>
      </rPr>
      <t>Applicable to only those employed staff needing to additional paid leave benefit of 2 days or 16 hours annually as described in SB 616.</t>
    </r>
  </si>
  <si>
    <t>Please enter number of average number of hours staff would work in a standard scheduled day.</t>
  </si>
  <si>
    <r>
      <t xml:space="preserve">Please review </t>
    </r>
    <r>
      <rPr>
        <b/>
        <sz val="11"/>
        <rFont val="Calibri"/>
        <family val="2"/>
        <scheme val="minor"/>
      </rPr>
      <t>ALL</t>
    </r>
    <r>
      <rPr>
        <sz val="11"/>
        <rFont val="Calibri"/>
        <family val="2"/>
        <scheme val="minor"/>
      </rPr>
      <t xml:space="preserve"> the information you have entered on the worksheet.  Also, specifically review rows 9 - 10 in Section A, and row 11 in Section C.  These rows should have calculated rate information based on the data you have entered.  If there is an error message in these rows, you may need to re-enter the information in Sections A, B, and/or C.</t>
    </r>
  </si>
  <si>
    <t xml:space="preserve">SB 616 difference in earned sick leave will calculate automatically here. </t>
  </si>
  <si>
    <t>Annualized cost of SB 616 difference of employee sick leave benefits will calculate automatically here.</t>
  </si>
  <si>
    <t>Required Annualized Sick Leave Hours Earned eff. 1/1/2024</t>
  </si>
  <si>
    <t>Total Standard Annual Sick Leave Hours Earned on 12/31/2023</t>
  </si>
  <si>
    <t xml:space="preserve">Required Annualized Sick Leave Hours Earned, effective January 1, 2024, will automatically calculate here. </t>
  </si>
  <si>
    <t xml:space="preserve">Please enter the Total Annualized Earned Sick Leave Staff Earned as of December 31, 2023. </t>
  </si>
  <si>
    <t>Earned Sick Leave</t>
  </si>
  <si>
    <r>
      <t xml:space="preserve">These instructions are for the Vendor Worksheet.  After you read these instructions, please go to the “Vendor Worksheet” tab to begin.  You will </t>
    </r>
    <r>
      <rPr>
        <b/>
        <sz val="11"/>
        <color theme="1"/>
        <rFont val="Calibri"/>
        <family val="2"/>
        <scheme val="minor"/>
      </rPr>
      <t>ONLY</t>
    </r>
    <r>
      <rPr>
        <sz val="11"/>
        <color theme="1"/>
        <rFont val="Calibri"/>
        <family val="2"/>
        <scheme val="minor"/>
      </rPr>
      <t xml:space="preserve"> be able to fill-in and select from the shaded fields on this worksheet.  The information you submit on this worksheet will be reviewed by the San Gabriel Pomona Regional Center (SG/PRC). If additional information is needed, SG/PRC will contact you.  After the review, SG/PRC will respond to your request accordingly.</t>
    </r>
  </si>
  <si>
    <t>Please enter the current rate  and select the Unit Type, either Daily, Hourly or Monthly from the drop-down list.</t>
  </si>
  <si>
    <r>
      <t>We ask that you save this workbook using your vendor number and service code in the title of the file name.  For example, "H12345 510.xlsm", then email the workbook "</t>
    </r>
    <r>
      <rPr>
        <b/>
        <sz val="11"/>
        <color theme="1"/>
        <rFont val="Calibri"/>
        <family val="2"/>
        <scheme val="minor"/>
      </rPr>
      <t>vendorsickleave@sgprc.org</t>
    </r>
    <r>
      <rPr>
        <sz val="11"/>
        <color theme="1"/>
        <rFont val="Calibri"/>
        <family val="2"/>
        <scheme val="minor"/>
      </rPr>
      <t xml:space="preserve">”. Please contact  SG/PRC if you do not receive a confirmation email after submitting the workbook. Please keep copies for your records. </t>
    </r>
  </si>
  <si>
    <t>vendorsickleave@sgprc.org</t>
  </si>
  <si>
    <t xml:space="preserve">By checking the box below, I certify that the information provided to SG/PRC is specific to payroll costs necessary to meet the requirements of SB 616, which went into effect on January 1, 2024, and that this vendor does not currently offer a sick leave benefit as required by SB 616.  I additionally certify to the best of my knowledge and belief the information submitted is true and correct, and subject to verification by all record keeping and audit processes, procedures, and guidelines under the Lanterman Act and Title 17 of the California Code of Regulations.  </t>
  </si>
  <si>
    <t xml:space="preserve">Please save the workbook as instructed on the Certification Instructions tab and email the saved workbook to: vendorsickleave@sgprc.org 
Please contact SG/PRC if you do not receive a confirmation email after emailing the workbook. </t>
  </si>
  <si>
    <t xml:space="preserve">Before submitting, please save your workbook using the vendor number in the title of the file.  </t>
  </si>
  <si>
    <r>
      <rPr>
        <b/>
        <sz val="11"/>
        <color theme="1"/>
        <rFont val="Calibri"/>
        <family val="2"/>
        <scheme val="minor"/>
      </rPr>
      <t xml:space="preserve">PLEASE NOTE: </t>
    </r>
    <r>
      <rPr>
        <sz val="11"/>
        <color theme="1"/>
        <rFont val="Calibri"/>
        <family val="2"/>
        <scheme val="minor"/>
      </rPr>
      <t xml:space="preserve"> By clicking the "I AGREE"  checkbox near the bottom of the “Vendor Summary &amp; Certification” worksheet, you certify that the information provided to SG/PRC is specific to payroll costs necessary to meet the requirements of SB 616, that went into effect on January 1, 2024.  You additionally certify to the best of your knowledge and belief that the information submitted is true and correct, and subject to verification by all record keeping and audit processes, procedures, and guidelines under the Lanterman Act and Title 17 of the California Code of Regulations (CCR).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</si>
</sst>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0.0"/>
    <numFmt numFmtId="166" formatCode="#,##0.0_);\(#,##0.0\)"/>
    <numFmt numFmtId="167" formatCode="_(* #,##0.0_);_(* \(#,##0.0\);_(* &quot;-&quot;??_);_(@_)"/>
    <numFmt numFmtId="168" formatCode="_(* #,##0.0_);_(* \(#,##0.0\);_(* &quot;-&quot;?_);_(@_)"/>
    <numFmt numFmtId="169" formatCode="0.0"/>
  </numFmts>
  <fonts count="13" x14ac:knownFonts="1">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sz val="11"/>
      <color theme="1"/>
      <name val="Calibri"/>
      <family val="2"/>
      <scheme val="minor"/>
    </font>
    <font>
      <b/>
      <sz val="12"/>
      <color theme="1"/>
      <name val="Calibri"/>
      <family val="2"/>
      <scheme val="minor"/>
    </font>
    <font>
      <sz val="10"/>
      <name val="Arial"/>
      <family val="2"/>
    </font>
    <font>
      <b/>
      <u/>
      <sz val="11"/>
      <color theme="1"/>
      <name val="Calibri"/>
      <family val="2"/>
      <scheme val="minor"/>
    </font>
    <font>
      <sz val="11"/>
      <color theme="9" tint="0.79998168889431442"/>
      <name val="Calibri"/>
      <family val="2"/>
      <scheme val="minor"/>
    </font>
    <font>
      <sz val="8"/>
      <name val="Calibri"/>
      <family val="2"/>
      <scheme val="minor"/>
    </font>
    <font>
      <sz val="11"/>
      <color rgb="FFFF0000"/>
      <name val="Calibri"/>
      <family val="2"/>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top/>
      <bottom style="double">
        <color indexed="64"/>
      </bottom>
      <diagonal/>
    </border>
    <border>
      <left/>
      <right style="thin">
        <color auto="1"/>
      </right>
      <top/>
      <bottom style="double">
        <color auto="1"/>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s>
  <cellStyleXfs count="9">
    <xf numFmtId="0" fontId="0" fillId="0" borderId="0"/>
    <xf numFmtId="0" fontId="2" fillId="0" borderId="0" applyNumberFormat="0" applyFill="0" applyBorder="0" applyAlignment="0" applyProtection="0"/>
    <xf numFmtId="0" fontId="4" fillId="0" borderId="0"/>
    <xf numFmtId="9" fontId="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9" fontId="4" fillId="0" borderId="0" applyFont="0" applyFill="0" applyBorder="0" applyAlignment="0" applyProtection="0"/>
    <xf numFmtId="43" fontId="4" fillId="0" borderId="0" applyFont="0" applyFill="0" applyBorder="0" applyAlignment="0" applyProtection="0"/>
  </cellStyleXfs>
  <cellXfs count="157">
    <xf numFmtId="0" fontId="0" fillId="0" borderId="0" xfId="0"/>
    <xf numFmtId="0" fontId="1" fillId="0" borderId="0" xfId="0" applyFont="1"/>
    <xf numFmtId="0" fontId="0" fillId="0" borderId="0" xfId="0" applyAlignment="1">
      <alignment vertical="top"/>
    </xf>
    <xf numFmtId="2" fontId="0" fillId="0" borderId="6" xfId="0" applyNumberFormat="1" applyBorder="1"/>
    <xf numFmtId="0" fontId="0" fillId="0" borderId="0" xfId="0" applyAlignment="1">
      <alignment horizontal="centerContinuous"/>
    </xf>
    <xf numFmtId="0" fontId="0" fillId="0" borderId="1" xfId="0" applyBorder="1" applyAlignment="1">
      <alignment horizontal="right"/>
    </xf>
    <xf numFmtId="2" fontId="0" fillId="0" borderId="0" xfId="0" applyNumberFormat="1"/>
    <xf numFmtId="0" fontId="0" fillId="0" borderId="2" xfId="0" applyBorder="1" applyAlignment="1">
      <alignment horizontal="right"/>
    </xf>
    <xf numFmtId="0" fontId="0" fillId="0" borderId="0" xfId="0" applyAlignment="1">
      <alignment horizontal="right"/>
    </xf>
    <xf numFmtId="0" fontId="0" fillId="0" borderId="0" xfId="0" quotePrefix="1"/>
    <xf numFmtId="0" fontId="0" fillId="0" borderId="1" xfId="0" applyBorder="1" applyAlignment="1">
      <alignment horizontal="left"/>
    </xf>
    <xf numFmtId="164" fontId="0" fillId="0" borderId="1" xfId="0" applyNumberFormat="1" applyBorder="1" applyAlignment="1">
      <alignment horizontal="right"/>
    </xf>
    <xf numFmtId="0" fontId="0" fillId="0" borderId="0" xfId="0" applyAlignment="1">
      <alignment horizontal="left"/>
    </xf>
    <xf numFmtId="0" fontId="1" fillId="0" borderId="0" xfId="0" applyFont="1" applyAlignment="1">
      <alignment horizontal="centerContinuous"/>
    </xf>
    <xf numFmtId="0" fontId="3" fillId="0" borderId="0" xfId="0" applyFont="1" applyAlignment="1">
      <alignment horizontal="right"/>
    </xf>
    <xf numFmtId="0" fontId="5" fillId="0" borderId="0" xfId="2" applyFont="1" applyAlignment="1">
      <alignment horizontal="centerContinuous"/>
    </xf>
    <xf numFmtId="0" fontId="4" fillId="0" borderId="0" xfId="2" applyAlignment="1">
      <alignment horizontal="centerContinuous"/>
    </xf>
    <xf numFmtId="0" fontId="4" fillId="0" borderId="0" xfId="2"/>
    <xf numFmtId="0" fontId="1" fillId="0" borderId="0" xfId="2" applyFont="1"/>
    <xf numFmtId="0" fontId="4" fillId="0" borderId="1" xfId="2" applyBorder="1" applyAlignment="1">
      <alignment horizontal="center"/>
    </xf>
    <xf numFmtId="0" fontId="4" fillId="0" borderId="1" xfId="2" applyBorder="1"/>
    <xf numFmtId="0" fontId="4" fillId="0" borderId="4" xfId="2" applyBorder="1" applyAlignment="1">
      <alignment horizontal="center"/>
    </xf>
    <xf numFmtId="0" fontId="0" fillId="0" borderId="1" xfId="2" applyFont="1" applyBorder="1"/>
    <xf numFmtId="0" fontId="4" fillId="0" borderId="0" xfId="2" applyAlignment="1">
      <alignment horizontal="center"/>
    </xf>
    <xf numFmtId="0" fontId="4" fillId="0" borderId="0" xfId="2" applyAlignment="1" applyProtection="1">
      <alignment vertical="top" wrapText="1"/>
      <protection locked="0"/>
    </xf>
    <xf numFmtId="0" fontId="1" fillId="0" borderId="9" xfId="2" applyFont="1" applyBorder="1"/>
    <xf numFmtId="0" fontId="1" fillId="0" borderId="1" xfId="2" applyFont="1" applyBorder="1" applyAlignment="1">
      <alignment horizontal="center"/>
    </xf>
    <xf numFmtId="0" fontId="1" fillId="0" borderId="4" xfId="2" applyFont="1" applyBorder="1" applyAlignment="1">
      <alignment horizontal="center"/>
    </xf>
    <xf numFmtId="0" fontId="1" fillId="0" borderId="3" xfId="2" applyFont="1" applyBorder="1" applyAlignment="1">
      <alignment horizontal="center"/>
    </xf>
    <xf numFmtId="0" fontId="1" fillId="0" borderId="7" xfId="2" applyFont="1" applyBorder="1"/>
    <xf numFmtId="0" fontId="1" fillId="0" borderId="0" xfId="2" applyFont="1" applyAlignment="1">
      <alignment horizontal="center"/>
    </xf>
    <xf numFmtId="0" fontId="1" fillId="0" borderId="10" xfId="2" applyFont="1" applyBorder="1" applyAlignment="1">
      <alignment horizontal="center"/>
    </xf>
    <xf numFmtId="0" fontId="4" fillId="2" borderId="1" xfId="2" applyFill="1" applyBorder="1" applyProtection="1">
      <protection locked="0"/>
    </xf>
    <xf numFmtId="44" fontId="1" fillId="0" borderId="2" xfId="2" applyNumberFormat="1" applyFont="1" applyBorder="1"/>
    <xf numFmtId="37" fontId="1" fillId="0" borderId="0" xfId="2" applyNumberFormat="1" applyFont="1"/>
    <xf numFmtId="44" fontId="1" fillId="0" borderId="0" xfId="2" applyNumberFormat="1" applyFont="1"/>
    <xf numFmtId="39" fontId="1" fillId="0" borderId="0" xfId="2" applyNumberFormat="1" applyFont="1"/>
    <xf numFmtId="44" fontId="1" fillId="0" borderId="0" xfId="2" applyNumberFormat="1" applyFont="1" applyProtection="1">
      <protection locked="0"/>
    </xf>
    <xf numFmtId="0" fontId="0" fillId="0" borderId="0" xfId="2" applyFont="1"/>
    <xf numFmtId="0" fontId="1" fillId="0" borderId="11" xfId="2" applyFont="1" applyBorder="1"/>
    <xf numFmtId="44" fontId="1" fillId="0" borderId="11" xfId="2" applyNumberFormat="1" applyFont="1" applyBorder="1"/>
    <xf numFmtId="0" fontId="1" fillId="0" borderId="10" xfId="2" applyFont="1" applyBorder="1" applyAlignment="1">
      <alignment horizontal="right"/>
    </xf>
    <xf numFmtId="0" fontId="1" fillId="0" borderId="5" xfId="2" applyFont="1" applyBorder="1" applyAlignment="1">
      <alignment horizontal="center"/>
    </xf>
    <xf numFmtId="0" fontId="1" fillId="0" borderId="10" xfId="2" applyFont="1" applyBorder="1" applyAlignment="1">
      <alignment horizontal="left"/>
    </xf>
    <xf numFmtId="0" fontId="1" fillId="0" borderId="4" xfId="2" applyFont="1" applyBorder="1"/>
    <xf numFmtId="0" fontId="1" fillId="0" borderId="5" xfId="2" applyFont="1" applyBorder="1"/>
    <xf numFmtId="0" fontId="1" fillId="0" borderId="3" xfId="2" applyFont="1" applyBorder="1"/>
    <xf numFmtId="166" fontId="1" fillId="0" borderId="10" xfId="2" applyNumberFormat="1" applyFont="1" applyBorder="1"/>
    <xf numFmtId="0" fontId="1" fillId="0" borderId="12" xfId="2" applyFont="1" applyBorder="1" applyAlignment="1">
      <alignment horizontal="right"/>
    </xf>
    <xf numFmtId="0" fontId="1" fillId="0" borderId="12" xfId="2" applyFont="1" applyBorder="1"/>
    <xf numFmtId="0" fontId="4" fillId="0" borderId="4" xfId="2" applyBorder="1" applyAlignment="1">
      <alignment horizontal="right"/>
    </xf>
    <xf numFmtId="0" fontId="1" fillId="2" borderId="10" xfId="2" applyFont="1" applyFill="1" applyBorder="1" applyProtection="1">
      <protection locked="0"/>
    </xf>
    <xf numFmtId="0" fontId="4" fillId="0" borderId="3" xfId="2" applyBorder="1" applyAlignment="1">
      <alignment horizontal="right"/>
    </xf>
    <xf numFmtId="166" fontId="1" fillId="2" borderId="10" xfId="2" applyNumberFormat="1" applyFont="1" applyFill="1" applyBorder="1" applyProtection="1">
      <protection locked="0"/>
    </xf>
    <xf numFmtId="0" fontId="1" fillId="0" borderId="13" xfId="2" applyFont="1" applyBorder="1" applyAlignment="1">
      <alignment horizontal="center"/>
    </xf>
    <xf numFmtId="0" fontId="1" fillId="0" borderId="13" xfId="2" applyFont="1" applyBorder="1"/>
    <xf numFmtId="0" fontId="1" fillId="0" borderId="14" xfId="2" applyFont="1" applyBorder="1"/>
    <xf numFmtId="0" fontId="1" fillId="0" borderId="15" xfId="2" applyFont="1" applyBorder="1"/>
    <xf numFmtId="0" fontId="1" fillId="0" borderId="16" xfId="2" applyFont="1" applyBorder="1"/>
    <xf numFmtId="44" fontId="1" fillId="3" borderId="13" xfId="2" applyNumberFormat="1" applyFont="1" applyFill="1" applyBorder="1"/>
    <xf numFmtId="44" fontId="4" fillId="4" borderId="1" xfId="2" applyNumberFormat="1" applyFill="1" applyBorder="1"/>
    <xf numFmtId="37" fontId="1" fillId="0" borderId="2" xfId="2" applyNumberFormat="1" applyFont="1" applyBorder="1"/>
    <xf numFmtId="44" fontId="4" fillId="0" borderId="0" xfId="2" applyNumberFormat="1"/>
    <xf numFmtId="0" fontId="1" fillId="0" borderId="0" xfId="2" applyFont="1" applyAlignment="1">
      <alignment vertical="center" wrapText="1"/>
    </xf>
    <xf numFmtId="0" fontId="4" fillId="0" borderId="0" xfId="2" applyAlignment="1">
      <alignment vertical="top" wrapText="1"/>
    </xf>
    <xf numFmtId="0" fontId="4" fillId="0" borderId="0" xfId="2" applyAlignment="1">
      <alignment vertical="top"/>
    </xf>
    <xf numFmtId="0" fontId="4" fillId="0" borderId="0" xfId="2" applyAlignment="1">
      <alignment vertical="center" wrapText="1"/>
    </xf>
    <xf numFmtId="0" fontId="4" fillId="0" borderId="0" xfId="2" applyAlignment="1">
      <alignment wrapText="1"/>
    </xf>
    <xf numFmtId="0" fontId="0" fillId="2" borderId="4" xfId="0" applyFill="1" applyBorder="1" applyAlignment="1" applyProtection="1">
      <alignment horizontal="center"/>
      <protection locked="0"/>
    </xf>
    <xf numFmtId="0" fontId="0" fillId="0" borderId="8" xfId="2" applyFont="1" applyBorder="1" applyAlignment="1">
      <alignment vertical="center" wrapText="1"/>
    </xf>
    <xf numFmtId="0" fontId="5" fillId="0" borderId="0" xfId="2" applyFont="1" applyAlignment="1">
      <alignment horizontal="center"/>
    </xf>
    <xf numFmtId="0" fontId="1" fillId="0" borderId="17" xfId="2" applyFont="1" applyBorder="1" applyAlignment="1">
      <alignment horizontal="center"/>
    </xf>
    <xf numFmtId="0" fontId="1" fillId="0" borderId="8" xfId="2" applyFont="1" applyBorder="1" applyAlignment="1">
      <alignment horizontal="center"/>
    </xf>
    <xf numFmtId="0" fontId="0" fillId="0" borderId="1" xfId="2" applyFont="1" applyBorder="1" applyAlignment="1">
      <alignment horizontal="center" vertical="center"/>
    </xf>
    <xf numFmtId="0" fontId="1" fillId="0" borderId="11" xfId="2" applyFont="1" applyBorder="1" applyAlignment="1">
      <alignment horizontal="right"/>
    </xf>
    <xf numFmtId="0" fontId="0" fillId="0" borderId="0" xfId="0" applyAlignment="1">
      <alignment vertical="top" wrapText="1"/>
    </xf>
    <xf numFmtId="0" fontId="5" fillId="0" borderId="0" xfId="2" applyFont="1" applyAlignment="1">
      <alignment horizontal="left"/>
    </xf>
    <xf numFmtId="165" fontId="0" fillId="4" borderId="20" xfId="3" applyNumberFormat="1" applyFont="1" applyFill="1" applyBorder="1" applyProtection="1"/>
    <xf numFmtId="0" fontId="1" fillId="0" borderId="7" xfId="2" applyFont="1" applyBorder="1" applyAlignment="1">
      <alignment horizontal="center"/>
    </xf>
    <xf numFmtId="0" fontId="1" fillId="0" borderId="10" xfId="2" quotePrefix="1" applyFont="1" applyBorder="1" applyAlignment="1">
      <alignment horizontal="center"/>
    </xf>
    <xf numFmtId="0" fontId="0" fillId="0" borderId="1" xfId="2" applyFont="1" applyBorder="1" applyAlignment="1">
      <alignment horizontal="center"/>
    </xf>
    <xf numFmtId="0" fontId="1" fillId="4" borderId="1" xfId="2" applyFont="1" applyFill="1" applyBorder="1" applyAlignment="1">
      <alignment horizontal="right"/>
    </xf>
    <xf numFmtId="39" fontId="4" fillId="4" borderId="1" xfId="2" applyNumberFormat="1" applyFill="1" applyBorder="1"/>
    <xf numFmtId="39" fontId="4" fillId="4" borderId="10" xfId="2" applyNumberFormat="1" applyFill="1" applyBorder="1"/>
    <xf numFmtId="39" fontId="4" fillId="4" borderId="12" xfId="2" applyNumberFormat="1" applyFill="1" applyBorder="1"/>
    <xf numFmtId="39" fontId="1" fillId="4" borderId="19" xfId="2" applyNumberFormat="1" applyFont="1" applyFill="1" applyBorder="1" applyAlignment="1">
      <alignment horizontal="right"/>
    </xf>
    <xf numFmtId="0" fontId="8" fillId="4" borderId="21" xfId="2" applyFont="1" applyFill="1" applyBorder="1"/>
    <xf numFmtId="0" fontId="4" fillId="0" borderId="0" xfId="2" quotePrefix="1"/>
    <xf numFmtId="168" fontId="4" fillId="0" borderId="0" xfId="2" applyNumberFormat="1"/>
    <xf numFmtId="44" fontId="4" fillId="2" borderId="1" xfId="2" applyNumberFormat="1" applyFill="1" applyBorder="1" applyProtection="1">
      <protection locked="0"/>
    </xf>
    <xf numFmtId="44" fontId="0" fillId="2" borderId="1" xfId="2" applyNumberFormat="1" applyFont="1" applyFill="1" applyBorder="1" applyProtection="1">
      <protection locked="0"/>
    </xf>
    <xf numFmtId="0" fontId="0" fillId="2" borderId="1" xfId="2" applyFont="1" applyFill="1" applyBorder="1" applyProtection="1">
      <protection locked="0"/>
    </xf>
    <xf numFmtId="10" fontId="4" fillId="2" borderId="1" xfId="7" applyNumberFormat="1" applyFill="1" applyBorder="1" applyAlignment="1" applyProtection="1">
      <alignment horizontal="center"/>
      <protection locked="0"/>
    </xf>
    <xf numFmtId="10" fontId="0" fillId="2" borderId="1" xfId="7" applyNumberFormat="1" applyFont="1" applyFill="1" applyBorder="1" applyAlignment="1" applyProtection="1">
      <alignment horizontal="center"/>
      <protection locked="0"/>
    </xf>
    <xf numFmtId="169" fontId="0" fillId="2" borderId="3" xfId="3" applyNumberFormat="1" applyFont="1" applyFill="1" applyBorder="1" applyProtection="1">
      <protection locked="0"/>
    </xf>
    <xf numFmtId="0" fontId="4" fillId="0" borderId="22" xfId="2" applyBorder="1"/>
    <xf numFmtId="0" fontId="4" fillId="0" borderId="23" xfId="2" applyBorder="1"/>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wrapText="1"/>
    </xf>
    <xf numFmtId="0" fontId="0" fillId="2" borderId="4" xfId="2" quotePrefix="1" applyFont="1" applyFill="1" applyBorder="1" applyAlignment="1" applyProtection="1">
      <alignment vertical="center" wrapText="1"/>
      <protection locked="0"/>
    </xf>
    <xf numFmtId="0" fontId="4" fillId="2" borderId="4" xfId="2" quotePrefix="1" applyFill="1" applyBorder="1" applyAlignment="1" applyProtection="1">
      <alignment horizontal="left" vertical="center" wrapText="1"/>
      <protection locked="0"/>
    </xf>
    <xf numFmtId="0" fontId="4" fillId="2" borderId="5" xfId="2" applyFill="1" applyBorder="1" applyAlignment="1" applyProtection="1">
      <alignment horizontal="left" vertical="center" wrapText="1"/>
      <protection locked="0"/>
    </xf>
    <xf numFmtId="0" fontId="4" fillId="2" borderId="3" xfId="2" applyFill="1" applyBorder="1" applyAlignment="1" applyProtection="1">
      <alignment horizontal="left" vertical="center" wrapText="1"/>
      <protection locked="0"/>
    </xf>
    <xf numFmtId="44" fontId="4" fillId="0" borderId="1" xfId="2" applyNumberFormat="1" applyBorder="1" applyProtection="1">
      <protection hidden="1"/>
    </xf>
    <xf numFmtId="167" fontId="0" fillId="0" borderId="3" xfId="8" applyNumberFormat="1" applyFont="1" applyFill="1" applyBorder="1" applyProtection="1">
      <protection hidden="1"/>
    </xf>
    <xf numFmtId="165" fontId="4" fillId="0" borderId="1" xfId="2" applyNumberFormat="1" applyBorder="1" applyProtection="1">
      <protection hidden="1"/>
    </xf>
    <xf numFmtId="44" fontId="1" fillId="0" borderId="10" xfId="2" applyNumberFormat="1" applyFont="1" applyBorder="1" applyProtection="1">
      <protection hidden="1"/>
    </xf>
    <xf numFmtId="166" fontId="1" fillId="0" borderId="10" xfId="2" applyNumberFormat="1" applyFont="1" applyBorder="1" applyProtection="1">
      <protection hidden="1"/>
    </xf>
    <xf numFmtId="44" fontId="1" fillId="0" borderId="18" xfId="2" applyNumberFormat="1" applyFont="1" applyBorder="1" applyProtection="1">
      <protection hidden="1"/>
    </xf>
    <xf numFmtId="0" fontId="11" fillId="0" borderId="0" xfId="0" applyFont="1"/>
    <xf numFmtId="0" fontId="0" fillId="0" borderId="0" xfId="0" applyAlignment="1">
      <alignment horizontal="left" vertical="top" wrapText="1"/>
    </xf>
    <xf numFmtId="0" fontId="1" fillId="0" borderId="0" xfId="0" applyFont="1" applyAlignment="1">
      <alignment horizontal="center" wrapText="1"/>
    </xf>
    <xf numFmtId="0" fontId="11"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0"/>
    <xf numFmtId="0" fontId="0" fillId="0" borderId="0" xfId="0" applyAlignment="1">
      <alignment horizontal="left" vertical="center" wrapText="1"/>
    </xf>
    <xf numFmtId="0" fontId="1" fillId="0" borderId="0" xfId="0" applyFont="1" applyAlignment="1">
      <alignment horizontal="left" vertical="top" wrapText="1"/>
    </xf>
    <xf numFmtId="0" fontId="4" fillId="2" borderId="1" xfId="2" applyFill="1" applyBorder="1" applyAlignment="1" applyProtection="1">
      <alignment vertical="top" wrapText="1"/>
      <protection locked="0"/>
    </xf>
    <xf numFmtId="0" fontId="0" fillId="2" borderId="1" xfId="2" applyFont="1" applyFill="1" applyBorder="1" applyAlignment="1" applyProtection="1">
      <alignment vertical="top" wrapText="1"/>
      <protection locked="0"/>
    </xf>
    <xf numFmtId="0" fontId="4" fillId="2" borderId="4" xfId="2" applyFill="1" applyBorder="1" applyAlignment="1" applyProtection="1">
      <alignment horizontal="left" vertical="top" wrapText="1"/>
      <protection locked="0"/>
    </xf>
    <xf numFmtId="0" fontId="4" fillId="2" borderId="5" xfId="2" applyFill="1" applyBorder="1" applyAlignment="1" applyProtection="1">
      <alignment horizontal="left" vertical="top" wrapText="1"/>
      <protection locked="0"/>
    </xf>
    <xf numFmtId="0" fontId="4" fillId="2" borderId="3" xfId="2" applyFill="1" applyBorder="1" applyAlignment="1" applyProtection="1">
      <alignment horizontal="left" vertical="top" wrapText="1"/>
      <protection locked="0"/>
    </xf>
    <xf numFmtId="0" fontId="4" fillId="2" borderId="1" xfId="2" applyFill="1" applyBorder="1" applyAlignment="1" applyProtection="1">
      <alignment horizontal="left" vertical="center" wrapText="1"/>
      <protection locked="0"/>
    </xf>
    <xf numFmtId="0" fontId="4" fillId="2" borderId="4" xfId="2" quotePrefix="1" applyFill="1" applyBorder="1" applyAlignment="1" applyProtection="1">
      <alignment horizontal="left" vertical="center" wrapText="1"/>
      <protection locked="0"/>
    </xf>
    <xf numFmtId="0" fontId="4" fillId="2" borderId="5" xfId="2" applyFill="1" applyBorder="1" applyAlignment="1" applyProtection="1">
      <alignment horizontal="left" vertical="center" wrapText="1"/>
      <protection locked="0"/>
    </xf>
    <xf numFmtId="0" fontId="4" fillId="2" borderId="3" xfId="2" applyFill="1" applyBorder="1" applyAlignment="1" applyProtection="1">
      <alignment horizontal="left" vertical="center" wrapText="1"/>
      <protection locked="0"/>
    </xf>
    <xf numFmtId="20" fontId="0" fillId="2" borderId="4" xfId="2" quotePrefix="1" applyNumberFormat="1" applyFont="1" applyFill="1" applyBorder="1" applyAlignment="1" applyProtection="1">
      <alignment horizontal="left" vertical="center" wrapText="1"/>
      <protection locked="0"/>
    </xf>
    <xf numFmtId="0" fontId="4" fillId="0" borderId="7" xfId="2" applyBorder="1" applyAlignment="1">
      <alignment vertical="center" wrapText="1"/>
    </xf>
    <xf numFmtId="0" fontId="4" fillId="0" borderId="8" xfId="2" applyBorder="1" applyAlignment="1">
      <alignment vertical="center" wrapText="1"/>
    </xf>
    <xf numFmtId="0" fontId="4" fillId="0" borderId="4" xfId="2" applyBorder="1" applyAlignment="1">
      <alignment horizontal="left" vertical="center" wrapText="1"/>
    </xf>
    <xf numFmtId="0" fontId="4" fillId="0" borderId="5" xfId="2" applyBorder="1" applyAlignment="1">
      <alignment horizontal="left" vertical="center" wrapText="1"/>
    </xf>
    <xf numFmtId="0" fontId="4" fillId="0" borderId="3" xfId="2" applyBorder="1" applyAlignment="1">
      <alignment horizontal="left" vertical="center" wrapText="1"/>
    </xf>
    <xf numFmtId="0" fontId="1" fillId="0" borderId="9" xfId="2" applyFont="1" applyBorder="1" applyAlignment="1">
      <alignment horizontal="center" vertical="center" wrapText="1"/>
    </xf>
    <xf numFmtId="0" fontId="1" fillId="0" borderId="7"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8" xfId="2" quotePrefix="1" applyFont="1" applyBorder="1" applyAlignment="1">
      <alignment horizontal="center" wrapText="1"/>
    </xf>
    <xf numFmtId="0" fontId="4" fillId="0" borderId="12" xfId="2" applyBorder="1" applyAlignment="1">
      <alignment horizontal="center" wrapText="1"/>
    </xf>
    <xf numFmtId="0" fontId="1" fillId="0" borderId="17" xfId="2" applyFont="1" applyBorder="1" applyAlignment="1">
      <alignment horizontal="center" vertical="center" wrapText="1"/>
    </xf>
    <xf numFmtId="0" fontId="1" fillId="0" borderId="8"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9" xfId="2" applyFont="1" applyBorder="1" applyAlignment="1">
      <alignment horizontal="center" wrapText="1"/>
    </xf>
    <xf numFmtId="0" fontId="1" fillId="0" borderId="7" xfId="2" applyFont="1" applyBorder="1" applyAlignment="1">
      <alignment horizontal="center" wrapText="1"/>
    </xf>
    <xf numFmtId="0" fontId="1" fillId="0" borderId="10" xfId="2" applyFont="1" applyBorder="1" applyAlignment="1">
      <alignment horizontal="center" wrapText="1"/>
    </xf>
    <xf numFmtId="0" fontId="12" fillId="0" borderId="9"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10" xfId="2" applyFont="1" applyBorder="1" applyAlignment="1">
      <alignment horizontal="center" vertical="center" wrapText="1"/>
    </xf>
    <xf numFmtId="0" fontId="2" fillId="0" borderId="0" xfId="1" applyAlignment="1">
      <alignment horizontal="center"/>
    </xf>
    <xf numFmtId="0" fontId="0" fillId="0" borderId="0" xfId="0" applyAlignment="1">
      <alignment horizontal="left" wrapText="1" readingOrder="1"/>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1" fillId="0" borderId="0" xfId="0" applyFont="1" applyAlignment="1">
      <alignment horizontal="center"/>
    </xf>
  </cellXfs>
  <cellStyles count="9">
    <cellStyle name="Comma" xfId="8" builtinId="3"/>
    <cellStyle name="Comma 2" xfId="4" xr:uid="{00000000-0005-0000-0000-000000000000}"/>
    <cellStyle name="Currency 2" xfId="5" xr:uid="{00000000-0005-0000-0000-000001000000}"/>
    <cellStyle name="Hyperlink" xfId="1" builtinId="8"/>
    <cellStyle name="Normal" xfId="0" builtinId="0"/>
    <cellStyle name="Normal 2" xfId="6" xr:uid="{00000000-0005-0000-0000-000004000000}"/>
    <cellStyle name="Normal 3" xfId="2" xr:uid="{00000000-0005-0000-0000-000005000000}"/>
    <cellStyle name="Percent" xfId="7" builtinId="5"/>
    <cellStyle name="Percent 2" xfId="3" xr:uid="{00000000-0005-0000-0000-000007000000}"/>
  </cellStyles>
  <dxfs count="0"/>
  <tableStyles count="0" defaultTableStyle="TableStyleMedium2" defaultPivotStyle="PivotStyleLight16"/>
  <colors>
    <mruColors>
      <color rgb="FFCCFF99"/>
      <color rgb="FFFFC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4</xdr:col>
      <xdr:colOff>762000</xdr:colOff>
      <xdr:row>18</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048000" y="33849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1</xdr:col>
          <xdr:colOff>0</xdr:colOff>
          <xdr:row>18</xdr:row>
          <xdr:rowOff>76200</xdr:rowOff>
        </xdr:from>
        <xdr:to>
          <xdr:col>7</xdr:col>
          <xdr:colOff>0</xdr:colOff>
          <xdr:row>20</xdr:row>
          <xdr:rowOff>144780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FF0000"/>
                  </a:solidFill>
                  <a:latin typeface="Calibri"/>
                  <a:cs typeface="Calibri"/>
                </a:rPr>
                <a:t>Add Row for Regional Centers:  Click on the last row number in Section A, then click this button to add additional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22860</xdr:colOff>
          <xdr:row>53</xdr:row>
          <xdr:rowOff>114300</xdr:rowOff>
        </xdr:from>
        <xdr:to>
          <xdr:col>7</xdr:col>
          <xdr:colOff>0</xdr:colOff>
          <xdr:row>55</xdr:row>
          <xdr:rowOff>160020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FF0000"/>
                  </a:solidFill>
                  <a:latin typeface="Calibri"/>
                  <a:cs typeface="Calibri"/>
                </a:rPr>
                <a:t>Add Row for Additional Employee:  Click on the last row number in Section B, then click this button to add additional rows</a:t>
              </a:r>
            </a:p>
          </xdr:txBody>
        </xdr:sp>
        <xdr:clientData fPrintsWithSheet="0"/>
      </xdr:twoCellAnchor>
    </mc:Choice>
    <mc:Fallback/>
  </mc:AlternateContent>
  <xdr:oneCellAnchor>
    <xdr:from>
      <xdr:col>4</xdr:col>
      <xdr:colOff>762000</xdr:colOff>
      <xdr:row>18</xdr:row>
      <xdr:rowOff>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7419975" y="36078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39</xdr:row>
          <xdr:rowOff>7620</xdr:rowOff>
        </xdr:from>
        <xdr:to>
          <xdr:col>3</xdr:col>
          <xdr:colOff>266700</xdr:colOff>
          <xdr:row>39</xdr:row>
          <xdr:rowOff>190500</xdr:rowOff>
        </xdr:to>
        <xdr:sp macro="" textlink="">
          <xdr:nvSpPr>
            <xdr:cNvPr id="2053" name="CheckBox2"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vendorsickleave@sgprc.org"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sheetPr>
  <dimension ref="A1:J103"/>
  <sheetViews>
    <sheetView tabSelected="1" zoomScaleNormal="100" zoomScaleSheetLayoutView="80" workbookViewId="0"/>
  </sheetViews>
  <sheetFormatPr defaultRowHeight="14.4" x14ac:dyDescent="0.3"/>
  <cols>
    <col min="1" max="1" width="13.77734375" customWidth="1"/>
    <col min="9" max="9" width="10.21875" customWidth="1"/>
  </cols>
  <sheetData>
    <row r="1" spans="1:10" x14ac:dyDescent="0.3">
      <c r="A1" s="13" t="s">
        <v>0</v>
      </c>
      <c r="B1" s="4"/>
      <c r="C1" s="4"/>
      <c r="D1" s="4"/>
      <c r="E1" s="4"/>
      <c r="F1" s="4"/>
      <c r="G1" s="4"/>
      <c r="H1" s="4"/>
      <c r="I1" s="4"/>
    </row>
    <row r="2" spans="1:10" x14ac:dyDescent="0.3">
      <c r="A2" s="13" t="s">
        <v>1</v>
      </c>
      <c r="B2" s="4"/>
      <c r="C2" s="4"/>
      <c r="D2" s="4"/>
      <c r="E2" s="4"/>
      <c r="F2" s="4"/>
      <c r="G2" s="4"/>
      <c r="H2" s="4"/>
      <c r="I2" s="4"/>
    </row>
    <row r="4" spans="1:10" ht="14.4" customHeight="1" x14ac:dyDescent="0.3">
      <c r="A4" s="114" t="s">
        <v>175</v>
      </c>
      <c r="B4" s="114"/>
      <c r="C4" s="114"/>
      <c r="D4" s="114"/>
      <c r="E4" s="114"/>
      <c r="F4" s="114"/>
      <c r="G4" s="114"/>
      <c r="H4" s="114"/>
      <c r="I4" s="114"/>
      <c r="J4" s="12"/>
    </row>
    <row r="5" spans="1:10" x14ac:dyDescent="0.3">
      <c r="A5" s="114"/>
      <c r="B5" s="114"/>
      <c r="C5" s="114"/>
      <c r="D5" s="114"/>
      <c r="E5" s="114"/>
      <c r="F5" s="114"/>
      <c r="G5" s="114"/>
      <c r="H5" s="114"/>
      <c r="I5" s="114"/>
      <c r="J5" s="12"/>
    </row>
    <row r="6" spans="1:10" x14ac:dyDescent="0.3">
      <c r="A6" s="114"/>
      <c r="B6" s="114"/>
      <c r="C6" s="114"/>
      <c r="D6" s="114"/>
      <c r="E6" s="114"/>
      <c r="F6" s="114"/>
      <c r="G6" s="114"/>
      <c r="H6" s="114"/>
      <c r="I6" s="114"/>
      <c r="J6" s="12"/>
    </row>
    <row r="7" spans="1:10" x14ac:dyDescent="0.3">
      <c r="A7" s="114"/>
      <c r="B7" s="114"/>
      <c r="C7" s="114"/>
      <c r="D7" s="114"/>
      <c r="E7" s="114"/>
      <c r="F7" s="114"/>
      <c r="G7" s="114"/>
      <c r="H7" s="114"/>
      <c r="I7" s="114"/>
      <c r="J7" s="12"/>
    </row>
    <row r="8" spans="1:10" x14ac:dyDescent="0.3">
      <c r="A8" s="114"/>
      <c r="B8" s="114"/>
      <c r="C8" s="114"/>
      <c r="D8" s="114"/>
      <c r="E8" s="114"/>
      <c r="F8" s="114"/>
      <c r="G8" s="114"/>
      <c r="H8" s="114"/>
      <c r="I8" s="114"/>
      <c r="J8" s="12"/>
    </row>
    <row r="9" spans="1:10" ht="4.5" customHeight="1" x14ac:dyDescent="0.3"/>
    <row r="10" spans="1:10" x14ac:dyDescent="0.3">
      <c r="A10" s="1" t="s">
        <v>2</v>
      </c>
    </row>
    <row r="11" spans="1:10" ht="7.2" customHeight="1" x14ac:dyDescent="0.3"/>
    <row r="12" spans="1:10" x14ac:dyDescent="0.3">
      <c r="A12" t="s">
        <v>3</v>
      </c>
      <c r="B12" t="s">
        <v>4</v>
      </c>
    </row>
    <row r="13" spans="1:10" ht="5.25" customHeight="1" x14ac:dyDescent="0.3"/>
    <row r="14" spans="1:10" x14ac:dyDescent="0.3">
      <c r="A14" t="s">
        <v>5</v>
      </c>
      <c r="B14" t="s">
        <v>6</v>
      </c>
    </row>
    <row r="15" spans="1:10" ht="8.6999999999999993" customHeight="1" x14ac:dyDescent="0.3"/>
    <row r="16" spans="1:10" x14ac:dyDescent="0.3">
      <c r="A16" t="s">
        <v>7</v>
      </c>
      <c r="B16" t="s">
        <v>8</v>
      </c>
    </row>
    <row r="17" spans="1:10" ht="9.4499999999999993" customHeight="1" x14ac:dyDescent="0.3"/>
    <row r="18" spans="1:10" x14ac:dyDescent="0.3">
      <c r="A18" t="s">
        <v>9</v>
      </c>
      <c r="B18" t="s">
        <v>10</v>
      </c>
    </row>
    <row r="19" spans="1:10" ht="7.5" customHeight="1" x14ac:dyDescent="0.3"/>
    <row r="20" spans="1:10" ht="14.4" customHeight="1" x14ac:dyDescent="0.3">
      <c r="A20" t="s">
        <v>11</v>
      </c>
      <c r="B20" t="s">
        <v>12</v>
      </c>
    </row>
    <row r="21" spans="1:10" ht="7.2" customHeight="1" x14ac:dyDescent="0.3"/>
    <row r="22" spans="1:10" ht="14.4" customHeight="1" x14ac:dyDescent="0.3">
      <c r="A22" t="s">
        <v>13</v>
      </c>
      <c r="B22" t="s">
        <v>14</v>
      </c>
    </row>
    <row r="23" spans="1:10" ht="7.2" customHeight="1" x14ac:dyDescent="0.3"/>
    <row r="24" spans="1:10" ht="14.4" customHeight="1" x14ac:dyDescent="0.3">
      <c r="A24" t="s">
        <v>15</v>
      </c>
      <c r="B24" s="111" t="s">
        <v>156</v>
      </c>
      <c r="C24" s="111"/>
      <c r="D24" s="111"/>
      <c r="E24" s="111"/>
      <c r="F24" s="111"/>
      <c r="G24" s="111"/>
      <c r="H24" s="111"/>
      <c r="I24" s="111"/>
      <c r="J24" s="12"/>
    </row>
    <row r="25" spans="1:10" x14ac:dyDescent="0.3">
      <c r="B25" s="111"/>
      <c r="C25" s="111"/>
      <c r="D25" s="111"/>
      <c r="E25" s="111"/>
      <c r="F25" s="111"/>
      <c r="G25" s="111"/>
      <c r="H25" s="111"/>
      <c r="I25" s="111"/>
      <c r="J25" s="12"/>
    </row>
    <row r="26" spans="1:10" ht="47.25" customHeight="1" x14ac:dyDescent="0.3">
      <c r="B26" s="111"/>
      <c r="C26" s="111"/>
      <c r="D26" s="111"/>
      <c r="E26" s="111"/>
      <c r="F26" s="111"/>
      <c r="G26" s="111"/>
      <c r="H26" s="111"/>
      <c r="I26" s="111"/>
      <c r="J26" s="12"/>
    </row>
    <row r="27" spans="1:10" ht="7.95" customHeight="1" x14ac:dyDescent="0.3"/>
    <row r="28" spans="1:10" x14ac:dyDescent="0.3">
      <c r="A28" t="s">
        <v>16</v>
      </c>
      <c r="B28" s="114" t="s">
        <v>176</v>
      </c>
      <c r="C28" s="114"/>
      <c r="D28" s="114"/>
      <c r="E28" s="114"/>
      <c r="F28" s="114"/>
      <c r="G28" s="114"/>
      <c r="H28" s="114"/>
      <c r="I28" s="114"/>
    </row>
    <row r="29" spans="1:10" x14ac:dyDescent="0.3">
      <c r="B29" s="114"/>
      <c r="C29" s="114"/>
      <c r="D29" s="114"/>
      <c r="E29" s="114"/>
      <c r="F29" s="114"/>
      <c r="G29" s="114"/>
      <c r="H29" s="114"/>
      <c r="I29" s="114"/>
    </row>
    <row r="30" spans="1:10" ht="7.95" customHeight="1" x14ac:dyDescent="0.3"/>
    <row r="31" spans="1:10" x14ac:dyDescent="0.3">
      <c r="A31" t="s">
        <v>17</v>
      </c>
      <c r="B31" t="s">
        <v>18</v>
      </c>
    </row>
    <row r="32" spans="1:10" ht="8.6999999999999993" customHeight="1" x14ac:dyDescent="0.3"/>
    <row r="33" spans="1:9" x14ac:dyDescent="0.3">
      <c r="A33" t="s">
        <v>19</v>
      </c>
      <c r="B33" t="s">
        <v>20</v>
      </c>
    </row>
    <row r="34" spans="1:9" ht="7.2" customHeight="1" x14ac:dyDescent="0.3"/>
    <row r="35" spans="1:9" x14ac:dyDescent="0.3">
      <c r="A35" t="s">
        <v>21</v>
      </c>
      <c r="B35" s="114" t="s">
        <v>22</v>
      </c>
      <c r="C35" s="114"/>
      <c r="D35" s="114"/>
      <c r="E35" s="114"/>
      <c r="F35" s="114"/>
      <c r="G35" s="114"/>
      <c r="H35" s="114"/>
      <c r="I35" s="114"/>
    </row>
    <row r="36" spans="1:9" ht="28.2" customHeight="1" x14ac:dyDescent="0.3">
      <c r="B36" s="114"/>
      <c r="C36" s="114"/>
      <c r="D36" s="114"/>
      <c r="E36" s="114"/>
      <c r="F36" s="114"/>
      <c r="G36" s="114"/>
      <c r="H36" s="114"/>
      <c r="I36" s="114"/>
    </row>
    <row r="37" spans="1:9" ht="11.25" customHeight="1" x14ac:dyDescent="0.3"/>
    <row r="38" spans="1:9" x14ac:dyDescent="0.3">
      <c r="A38" s="118" t="s">
        <v>165</v>
      </c>
      <c r="B38" s="118"/>
      <c r="C38" s="118"/>
      <c r="D38" s="118"/>
      <c r="E38" s="118"/>
      <c r="F38" s="118"/>
      <c r="G38" s="118"/>
      <c r="H38" s="118"/>
      <c r="I38" s="118"/>
    </row>
    <row r="39" spans="1:9" ht="18.75" customHeight="1" x14ac:dyDescent="0.3">
      <c r="A39" s="118"/>
      <c r="B39" s="118"/>
      <c r="C39" s="118"/>
      <c r="D39" s="118"/>
      <c r="E39" s="118"/>
      <c r="F39" s="118"/>
      <c r="G39" s="118"/>
      <c r="H39" s="118"/>
      <c r="I39" s="118"/>
    </row>
    <row r="40" spans="1:9" ht="14.4" customHeight="1" x14ac:dyDescent="0.3">
      <c r="A40" t="s">
        <v>23</v>
      </c>
      <c r="B40" s="111" t="s">
        <v>24</v>
      </c>
      <c r="C40" s="111"/>
      <c r="D40" s="111"/>
      <c r="E40" s="111"/>
      <c r="F40" s="111"/>
      <c r="G40" s="111"/>
      <c r="H40" s="111"/>
      <c r="I40" s="111"/>
    </row>
    <row r="41" spans="1:9" x14ac:dyDescent="0.3">
      <c r="B41" s="111"/>
      <c r="C41" s="111"/>
      <c r="D41" s="111"/>
      <c r="E41" s="111"/>
      <c r="F41" s="111"/>
      <c r="G41" s="111"/>
      <c r="H41" s="111"/>
      <c r="I41" s="111"/>
    </row>
    <row r="42" spans="1:9" x14ac:dyDescent="0.3">
      <c r="B42" s="111"/>
      <c r="C42" s="111"/>
      <c r="D42" s="111"/>
      <c r="E42" s="111"/>
      <c r="F42" s="111"/>
      <c r="G42" s="111"/>
      <c r="H42" s="111"/>
      <c r="I42" s="111"/>
    </row>
    <row r="43" spans="1:9" x14ac:dyDescent="0.3">
      <c r="B43" s="111"/>
      <c r="C43" s="111"/>
      <c r="D43" s="111"/>
      <c r="E43" s="111"/>
      <c r="F43" s="111"/>
      <c r="G43" s="111"/>
      <c r="H43" s="111"/>
      <c r="I43" s="111"/>
    </row>
    <row r="44" spans="1:9" ht="33" customHeight="1" x14ac:dyDescent="0.3">
      <c r="B44" s="111"/>
      <c r="C44" s="111"/>
      <c r="D44" s="111"/>
      <c r="E44" s="111"/>
      <c r="F44" s="111"/>
      <c r="G44" s="111"/>
      <c r="H44" s="111"/>
      <c r="I44" s="111"/>
    </row>
    <row r="45" spans="1:9" ht="8.4" customHeight="1" x14ac:dyDescent="0.3"/>
    <row r="46" spans="1:9" ht="14.4" customHeight="1" x14ac:dyDescent="0.3">
      <c r="B46" s="111" t="s">
        <v>25</v>
      </c>
      <c r="C46" s="111"/>
      <c r="D46" s="111"/>
      <c r="E46" s="111"/>
      <c r="F46" s="111"/>
      <c r="G46" s="111"/>
      <c r="H46" s="111"/>
      <c r="I46" s="111"/>
    </row>
    <row r="47" spans="1:9" x14ac:dyDescent="0.3">
      <c r="B47" s="111"/>
      <c r="C47" s="111"/>
      <c r="D47" s="111"/>
      <c r="E47" s="111"/>
      <c r="F47" s="111"/>
      <c r="G47" s="111"/>
      <c r="H47" s="111"/>
      <c r="I47" s="111"/>
    </row>
    <row r="48" spans="1:9" x14ac:dyDescent="0.3">
      <c r="B48" s="111"/>
      <c r="C48" s="111"/>
      <c r="D48" s="111"/>
      <c r="E48" s="111"/>
      <c r="F48" s="111"/>
      <c r="G48" s="111"/>
      <c r="H48" s="111"/>
      <c r="I48" s="111"/>
    </row>
    <row r="49" spans="1:9" ht="21.75" customHeight="1" x14ac:dyDescent="0.3">
      <c r="B49" s="111"/>
      <c r="C49" s="111"/>
      <c r="D49" s="111"/>
      <c r="E49" s="111"/>
      <c r="F49" s="111"/>
      <c r="G49" s="111"/>
      <c r="H49" s="111"/>
      <c r="I49" s="111"/>
    </row>
    <row r="50" spans="1:9" ht="5.25" customHeight="1" x14ac:dyDescent="0.3">
      <c r="B50" s="75"/>
      <c r="C50" s="75"/>
      <c r="D50" s="75"/>
      <c r="E50" s="75"/>
      <c r="F50" s="75"/>
      <c r="G50" s="75"/>
      <c r="H50" s="75"/>
      <c r="I50" s="75"/>
    </row>
    <row r="51" spans="1:9" ht="15" customHeight="1" x14ac:dyDescent="0.3">
      <c r="A51" s="12" t="s">
        <v>26</v>
      </c>
      <c r="B51" s="111" t="s">
        <v>27</v>
      </c>
      <c r="C51" s="111"/>
      <c r="D51" s="111"/>
      <c r="E51" s="111"/>
      <c r="F51" s="111"/>
      <c r="G51" s="111"/>
      <c r="H51" s="111"/>
      <c r="I51" s="111"/>
    </row>
    <row r="52" spans="1:9" ht="8.25" customHeight="1" x14ac:dyDescent="0.3">
      <c r="B52" s="75"/>
      <c r="C52" s="75"/>
      <c r="D52" s="75"/>
      <c r="E52" s="75"/>
      <c r="F52" s="75"/>
      <c r="G52" s="75"/>
      <c r="H52" s="75"/>
      <c r="I52" s="75"/>
    </row>
    <row r="53" spans="1:9" x14ac:dyDescent="0.3">
      <c r="A53" t="s">
        <v>28</v>
      </c>
      <c r="B53" s="114" t="s">
        <v>29</v>
      </c>
      <c r="C53" s="114"/>
      <c r="D53" s="114"/>
      <c r="E53" s="114"/>
      <c r="F53" s="114"/>
      <c r="G53" s="114"/>
      <c r="H53" s="114"/>
      <c r="I53" s="114"/>
    </row>
    <row r="54" spans="1:9" x14ac:dyDescent="0.3">
      <c r="B54" s="114"/>
      <c r="C54" s="114"/>
      <c r="D54" s="114"/>
      <c r="E54" s="114"/>
      <c r="F54" s="114"/>
      <c r="G54" s="114"/>
      <c r="H54" s="114"/>
      <c r="I54" s="114"/>
    </row>
    <row r="55" spans="1:9" ht="6" customHeight="1" x14ac:dyDescent="0.3"/>
    <row r="56" spans="1:9" x14ac:dyDescent="0.3">
      <c r="A56" t="s">
        <v>30</v>
      </c>
      <c r="B56" t="s">
        <v>31</v>
      </c>
    </row>
    <row r="58" spans="1:9" x14ac:dyDescent="0.3">
      <c r="A58" t="s">
        <v>32</v>
      </c>
      <c r="B58" t="s">
        <v>33</v>
      </c>
    </row>
    <row r="60" spans="1:9" ht="15" customHeight="1" x14ac:dyDescent="0.3">
      <c r="A60" t="s">
        <v>34</v>
      </c>
      <c r="B60" s="114" t="s">
        <v>35</v>
      </c>
      <c r="C60" s="114"/>
      <c r="D60" s="114"/>
      <c r="E60" s="114"/>
      <c r="F60" s="114"/>
      <c r="G60" s="114"/>
      <c r="H60" s="114"/>
      <c r="I60" s="114"/>
    </row>
    <row r="61" spans="1:9" x14ac:dyDescent="0.3">
      <c r="B61" s="114"/>
      <c r="C61" s="114"/>
      <c r="D61" s="114"/>
      <c r="E61" s="114"/>
      <c r="F61" s="114"/>
      <c r="G61" s="114"/>
      <c r="H61" s="114"/>
      <c r="I61" s="114"/>
    </row>
    <row r="62" spans="1:9" x14ac:dyDescent="0.3">
      <c r="B62" s="114"/>
      <c r="C62" s="114"/>
      <c r="D62" s="114"/>
      <c r="E62" s="114"/>
      <c r="F62" s="114"/>
      <c r="G62" s="114"/>
      <c r="H62" s="114"/>
      <c r="I62" s="114"/>
    </row>
    <row r="63" spans="1:9" x14ac:dyDescent="0.3">
      <c r="B63" s="114"/>
      <c r="C63" s="114"/>
      <c r="D63" s="114"/>
      <c r="E63" s="114"/>
      <c r="F63" s="114"/>
      <c r="G63" s="114"/>
      <c r="H63" s="114"/>
      <c r="I63" s="114"/>
    </row>
    <row r="64" spans="1:9" x14ac:dyDescent="0.3">
      <c r="B64" s="114"/>
      <c r="C64" s="114"/>
      <c r="D64" s="114"/>
      <c r="E64" s="114"/>
      <c r="F64" s="114"/>
      <c r="G64" s="114"/>
      <c r="H64" s="114"/>
      <c r="I64" s="114"/>
    </row>
    <row r="65" spans="1:9" x14ac:dyDescent="0.3">
      <c r="B65" s="98"/>
      <c r="C65" s="98"/>
      <c r="D65" s="98"/>
      <c r="E65" s="98"/>
      <c r="F65" s="98"/>
      <c r="G65" s="98"/>
      <c r="H65" s="98"/>
      <c r="I65" s="98"/>
    </row>
    <row r="66" spans="1:9" x14ac:dyDescent="0.3">
      <c r="A66" t="s">
        <v>36</v>
      </c>
      <c r="B66" t="s">
        <v>31</v>
      </c>
    </row>
    <row r="68" spans="1:9" x14ac:dyDescent="0.3">
      <c r="A68" t="s">
        <v>37</v>
      </c>
      <c r="B68" s="114" t="s">
        <v>38</v>
      </c>
      <c r="C68" s="114"/>
      <c r="D68" s="114"/>
      <c r="E68" s="114"/>
      <c r="F68" s="114"/>
      <c r="G68" s="114"/>
      <c r="H68" s="114"/>
      <c r="I68" s="114"/>
    </row>
    <row r="69" spans="1:9" x14ac:dyDescent="0.3">
      <c r="B69" s="114"/>
      <c r="C69" s="114"/>
      <c r="D69" s="114"/>
      <c r="E69" s="114"/>
      <c r="F69" s="114"/>
      <c r="G69" s="114"/>
      <c r="H69" s="114"/>
      <c r="I69" s="114"/>
    </row>
    <row r="71" spans="1:9" x14ac:dyDescent="0.3">
      <c r="A71" t="s">
        <v>39</v>
      </c>
      <c r="B71" s="114" t="s">
        <v>40</v>
      </c>
      <c r="C71" s="114"/>
      <c r="D71" s="114"/>
      <c r="E71" s="114"/>
      <c r="F71" s="114"/>
      <c r="G71" s="114"/>
      <c r="H71" s="114"/>
      <c r="I71" s="114"/>
    </row>
    <row r="72" spans="1:9" x14ac:dyDescent="0.3">
      <c r="B72" s="117"/>
      <c r="C72" s="117"/>
      <c r="D72" s="117"/>
      <c r="E72" s="117"/>
      <c r="F72" s="117"/>
      <c r="G72" s="117"/>
      <c r="H72" s="117"/>
      <c r="I72" s="117"/>
    </row>
    <row r="73" spans="1:9" x14ac:dyDescent="0.3">
      <c r="A73" t="s">
        <v>41</v>
      </c>
      <c r="B73" s="110" t="s">
        <v>166</v>
      </c>
    </row>
    <row r="74" spans="1:9" x14ac:dyDescent="0.3">
      <c r="B74" s="98"/>
      <c r="C74" s="98"/>
      <c r="D74" s="98"/>
      <c r="E74" s="98"/>
      <c r="F74" s="98"/>
      <c r="G74" s="98"/>
      <c r="H74" s="98"/>
      <c r="I74" s="98"/>
    </row>
    <row r="75" spans="1:9" x14ac:dyDescent="0.3">
      <c r="A75" t="s">
        <v>42</v>
      </c>
      <c r="B75" t="s">
        <v>172</v>
      </c>
    </row>
    <row r="77" spans="1:9" x14ac:dyDescent="0.3">
      <c r="A77" t="s">
        <v>157</v>
      </c>
      <c r="B77" s="110" t="s">
        <v>173</v>
      </c>
    </row>
    <row r="79" spans="1:9" x14ac:dyDescent="0.3">
      <c r="A79" t="s">
        <v>158</v>
      </c>
      <c r="B79" t="s">
        <v>168</v>
      </c>
    </row>
    <row r="80" spans="1:9" x14ac:dyDescent="0.3">
      <c r="B80" s="98"/>
      <c r="C80" s="98"/>
      <c r="D80" s="98"/>
      <c r="E80" s="98"/>
      <c r="F80" s="98"/>
      <c r="G80" s="98"/>
      <c r="H80" s="98"/>
      <c r="I80" s="98"/>
    </row>
    <row r="81" spans="1:9" x14ac:dyDescent="0.3">
      <c r="A81" t="s">
        <v>159</v>
      </c>
      <c r="B81" t="s">
        <v>169</v>
      </c>
    </row>
    <row r="83" spans="1:9" x14ac:dyDescent="0.3">
      <c r="A83" s="1" t="s">
        <v>43</v>
      </c>
    </row>
    <row r="85" spans="1:9" ht="26.7" customHeight="1" x14ac:dyDescent="0.3">
      <c r="A85" s="2" t="s">
        <v>3</v>
      </c>
      <c r="B85" s="115" t="s">
        <v>44</v>
      </c>
      <c r="C85" s="116"/>
      <c r="D85" s="116"/>
      <c r="E85" s="116"/>
      <c r="F85" s="116"/>
      <c r="G85" s="116"/>
      <c r="H85" s="116"/>
      <c r="I85" s="116"/>
    </row>
    <row r="86" spans="1:9" ht="14.4" customHeight="1" x14ac:dyDescent="0.3">
      <c r="A86" s="2"/>
      <c r="B86" s="99"/>
    </row>
    <row r="87" spans="1:9" ht="27" customHeight="1" x14ac:dyDescent="0.3">
      <c r="A87" s="2" t="s">
        <v>5</v>
      </c>
      <c r="B87" s="115" t="s">
        <v>160</v>
      </c>
      <c r="C87" s="116"/>
      <c r="D87" s="116"/>
      <c r="E87" s="116"/>
      <c r="F87" s="116"/>
      <c r="G87" s="116"/>
      <c r="H87" s="116"/>
      <c r="I87" s="116"/>
    </row>
    <row r="89" spans="1:9" ht="27.6" customHeight="1" x14ac:dyDescent="0.3">
      <c r="A89" s="2" t="s">
        <v>7</v>
      </c>
      <c r="B89" s="115" t="s">
        <v>45</v>
      </c>
      <c r="C89" s="116"/>
      <c r="D89" s="116"/>
      <c r="E89" s="116"/>
      <c r="F89" s="116"/>
      <c r="G89" s="116"/>
      <c r="H89" s="116"/>
      <c r="I89" s="116"/>
    </row>
    <row r="91" spans="1:9" x14ac:dyDescent="0.3">
      <c r="A91" t="s">
        <v>46</v>
      </c>
      <c r="B91" s="111" t="s">
        <v>47</v>
      </c>
      <c r="C91" s="111"/>
      <c r="D91" s="111"/>
      <c r="E91" s="111"/>
      <c r="F91" s="111"/>
      <c r="G91" s="111"/>
      <c r="H91" s="111"/>
      <c r="I91" s="111"/>
    </row>
    <row r="92" spans="1:9" x14ac:dyDescent="0.3">
      <c r="B92" s="111"/>
      <c r="C92" s="111"/>
      <c r="D92" s="111"/>
      <c r="E92" s="111"/>
      <c r="F92" s="111"/>
      <c r="G92" s="111"/>
      <c r="H92" s="111"/>
      <c r="I92" s="111"/>
    </row>
    <row r="93" spans="1:9" ht="30.75" customHeight="1" x14ac:dyDescent="0.3">
      <c r="B93" s="111"/>
      <c r="C93" s="111"/>
      <c r="D93" s="111"/>
      <c r="E93" s="111"/>
      <c r="F93" s="111"/>
      <c r="G93" s="111"/>
      <c r="H93" s="111"/>
      <c r="I93" s="111"/>
    </row>
    <row r="94" spans="1:9" x14ac:dyDescent="0.3">
      <c r="B94" s="97"/>
      <c r="C94" s="97"/>
      <c r="D94" s="97"/>
      <c r="E94" s="97"/>
      <c r="F94" s="97"/>
      <c r="G94" s="97"/>
      <c r="H94" s="97"/>
      <c r="I94" s="97"/>
    </row>
    <row r="95" spans="1:9" ht="31.95" customHeight="1" x14ac:dyDescent="0.3">
      <c r="A95" s="2" t="s">
        <v>19</v>
      </c>
      <c r="B95" s="111" t="s">
        <v>48</v>
      </c>
      <c r="C95" s="111"/>
      <c r="D95" s="111"/>
      <c r="E95" s="111"/>
      <c r="F95" s="111"/>
      <c r="G95" s="111"/>
      <c r="H95" s="111"/>
      <c r="I95" s="111"/>
    </row>
    <row r="97" spans="1:9" ht="15" customHeight="1" x14ac:dyDescent="0.3">
      <c r="A97" s="113" t="s">
        <v>167</v>
      </c>
      <c r="B97" s="113"/>
      <c r="C97" s="113"/>
      <c r="D97" s="113"/>
      <c r="E97" s="113"/>
      <c r="F97" s="113"/>
      <c r="G97" s="113"/>
      <c r="H97" s="113"/>
      <c r="I97" s="113"/>
    </row>
    <row r="98" spans="1:9" x14ac:dyDescent="0.3">
      <c r="A98" s="113"/>
      <c r="B98" s="113"/>
      <c r="C98" s="113"/>
      <c r="D98" s="113"/>
      <c r="E98" s="113"/>
      <c r="F98" s="113"/>
      <c r="G98" s="113"/>
      <c r="H98" s="113"/>
      <c r="I98" s="113"/>
    </row>
    <row r="99" spans="1:9" x14ac:dyDescent="0.3">
      <c r="A99" s="113"/>
      <c r="B99" s="113"/>
      <c r="C99" s="113"/>
      <c r="D99" s="113"/>
      <c r="E99" s="113"/>
      <c r="F99" s="113"/>
      <c r="G99" s="113"/>
      <c r="H99" s="113"/>
      <c r="I99" s="113"/>
    </row>
    <row r="100" spans="1:9" x14ac:dyDescent="0.3">
      <c r="A100" s="113"/>
      <c r="B100" s="113"/>
      <c r="C100" s="113"/>
      <c r="D100" s="113"/>
      <c r="E100" s="113"/>
      <c r="F100" s="113"/>
      <c r="G100" s="113"/>
      <c r="H100" s="113"/>
      <c r="I100" s="113"/>
    </row>
    <row r="102" spans="1:9" x14ac:dyDescent="0.3">
      <c r="A102" s="112" t="s">
        <v>181</v>
      </c>
      <c r="B102" s="112"/>
      <c r="C102" s="112"/>
      <c r="D102" s="112"/>
      <c r="E102" s="112"/>
      <c r="F102" s="112"/>
      <c r="G102" s="112"/>
      <c r="H102" s="112"/>
      <c r="I102" s="112"/>
    </row>
    <row r="103" spans="1:9" x14ac:dyDescent="0.3">
      <c r="A103" s="112"/>
      <c r="B103" s="112"/>
      <c r="C103" s="112"/>
      <c r="D103" s="112"/>
      <c r="E103" s="112"/>
      <c r="F103" s="112"/>
      <c r="G103" s="112"/>
      <c r="H103" s="112"/>
      <c r="I103" s="112"/>
    </row>
  </sheetData>
  <sheetProtection algorithmName="SHA-512" hashValue="R0+PviiudCT7gwDO1UiW7PU2UovPC/QzAhlCJGCTTc+fRzpS8U7zehs+lpsmI+jPi5sK6JYaUWffnDb7exa6pQ==" saltValue="IxaTKnP/jyiehKnXKMnq9A==" spinCount="100000" sheet="1" objects="1" scenarios="1"/>
  <mergeCells count="20">
    <mergeCell ref="B40:I44"/>
    <mergeCell ref="B35:I36"/>
    <mergeCell ref="A4:I8"/>
    <mergeCell ref="B28:I29"/>
    <mergeCell ref="B24:I26"/>
    <mergeCell ref="A38:I39"/>
    <mergeCell ref="B46:I49"/>
    <mergeCell ref="B51:I51"/>
    <mergeCell ref="A102:I103"/>
    <mergeCell ref="A97:I100"/>
    <mergeCell ref="B53:I54"/>
    <mergeCell ref="B68:I69"/>
    <mergeCell ref="B71:I71"/>
    <mergeCell ref="B91:I93"/>
    <mergeCell ref="B85:I85"/>
    <mergeCell ref="B87:I87"/>
    <mergeCell ref="B95:I95"/>
    <mergeCell ref="B89:I89"/>
    <mergeCell ref="B60:I64"/>
    <mergeCell ref="B72:I72"/>
  </mergeCells>
  <pageMargins left="0.7" right="0.7" top="0.25" bottom="0.25" header="0.3" footer="0.3"/>
  <pageSetup orientation="portrait" r:id="rId1"/>
  <headerFooter scaleWithDoc="0" alignWithMargins="0"/>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S133"/>
  <sheetViews>
    <sheetView topLeftCell="A3" zoomScale="85" zoomScaleNormal="85" workbookViewId="0">
      <selection activeCell="K28" sqref="K28"/>
    </sheetView>
  </sheetViews>
  <sheetFormatPr defaultColWidth="8.88671875" defaultRowHeight="14.4" x14ac:dyDescent="0.3"/>
  <cols>
    <col min="1" max="1" width="6.88671875" style="17" customWidth="1"/>
    <col min="2" max="2" width="51.5546875" style="17" customWidth="1"/>
    <col min="3" max="3" width="21" style="17" customWidth="1"/>
    <col min="4" max="7" width="13.77734375" style="17" customWidth="1"/>
    <col min="8" max="8" width="14.77734375" style="17" customWidth="1"/>
    <col min="9" max="12" width="13.77734375" style="17" customWidth="1"/>
    <col min="13" max="13" width="20" style="17" customWidth="1"/>
    <col min="14" max="14" width="16.77734375" style="17" customWidth="1"/>
    <col min="15" max="16" width="13.77734375" style="17" customWidth="1"/>
    <col min="17" max="16384" width="8.88671875" style="17"/>
  </cols>
  <sheetData>
    <row r="1" spans="1:14" ht="15.6" customHeight="1" x14ac:dyDescent="0.3">
      <c r="A1" s="76" t="s">
        <v>49</v>
      </c>
      <c r="B1" s="70"/>
      <c r="C1" s="15"/>
      <c r="D1" s="15"/>
      <c r="E1" s="15"/>
      <c r="F1" s="15"/>
      <c r="G1" s="15"/>
      <c r="H1" s="16"/>
      <c r="I1" s="16"/>
      <c r="J1" s="16"/>
      <c r="L1" s="16"/>
      <c r="N1" s="16"/>
    </row>
    <row r="2" spans="1:14" ht="15.6" customHeight="1" x14ac:dyDescent="0.3">
      <c r="A2" s="76" t="s">
        <v>50</v>
      </c>
      <c r="B2" s="70"/>
      <c r="C2" s="15"/>
      <c r="D2" s="15"/>
      <c r="E2" s="15"/>
      <c r="F2" s="15"/>
      <c r="G2" s="15"/>
      <c r="H2" s="16"/>
      <c r="I2" s="16"/>
      <c r="J2" s="16"/>
      <c r="L2" s="16"/>
      <c r="N2" s="16"/>
    </row>
    <row r="3" spans="1:14" ht="12" customHeight="1" x14ac:dyDescent="0.3">
      <c r="A3" s="15"/>
      <c r="B3" s="70"/>
      <c r="C3" s="15"/>
      <c r="D3" s="15"/>
      <c r="E3" s="15"/>
      <c r="F3" s="15"/>
      <c r="G3" s="15"/>
      <c r="H3" s="16"/>
      <c r="I3" s="16"/>
      <c r="J3" s="16"/>
      <c r="L3" s="16"/>
      <c r="N3" s="16"/>
    </row>
    <row r="4" spans="1:14" ht="14.4" customHeight="1" x14ac:dyDescent="0.3">
      <c r="A4" s="18" t="s">
        <v>2</v>
      </c>
    </row>
    <row r="5" spans="1:14" ht="14.4" customHeight="1" x14ac:dyDescent="0.3">
      <c r="A5" s="19">
        <v>1</v>
      </c>
      <c r="B5" s="20" t="s">
        <v>51</v>
      </c>
      <c r="C5" s="121"/>
      <c r="D5" s="122"/>
      <c r="E5" s="122"/>
      <c r="F5" s="122"/>
      <c r="G5" s="123"/>
    </row>
    <row r="6" spans="1:14" ht="14.4" customHeight="1" x14ac:dyDescent="0.3">
      <c r="A6" s="19">
        <v>2</v>
      </c>
      <c r="B6" s="20" t="s">
        <v>52</v>
      </c>
      <c r="C6" s="124"/>
      <c r="D6" s="124"/>
      <c r="E6" s="124"/>
      <c r="F6" s="124"/>
      <c r="G6" s="124"/>
    </row>
    <row r="7" spans="1:14" ht="14.4" customHeight="1" x14ac:dyDescent="0.3">
      <c r="A7" s="19">
        <v>3</v>
      </c>
      <c r="B7" s="20" t="s">
        <v>53</v>
      </c>
      <c r="C7" s="125"/>
      <c r="D7" s="126"/>
      <c r="E7" s="126"/>
      <c r="F7" s="126"/>
      <c r="G7" s="127"/>
    </row>
    <row r="8" spans="1:14" x14ac:dyDescent="0.3">
      <c r="A8" s="19">
        <v>4</v>
      </c>
      <c r="B8" s="22" t="s">
        <v>54</v>
      </c>
      <c r="C8" s="101"/>
      <c r="D8" s="102"/>
      <c r="E8" s="102"/>
      <c r="F8" s="102"/>
      <c r="G8" s="103"/>
    </row>
    <row r="9" spans="1:14" x14ac:dyDescent="0.3">
      <c r="A9" s="19">
        <v>5</v>
      </c>
      <c r="B9" s="20" t="s">
        <v>55</v>
      </c>
      <c r="C9" s="128"/>
      <c r="D9" s="126"/>
      <c r="E9" s="126"/>
      <c r="F9" s="126"/>
      <c r="G9" s="127"/>
    </row>
    <row r="10" spans="1:14" x14ac:dyDescent="0.3">
      <c r="A10" s="19">
        <v>6</v>
      </c>
      <c r="B10" s="38" t="s">
        <v>56</v>
      </c>
      <c r="C10" s="125"/>
      <c r="D10" s="126"/>
      <c r="E10" s="126"/>
      <c r="F10" s="126"/>
      <c r="G10" s="127"/>
    </row>
    <row r="11" spans="1:14" x14ac:dyDescent="0.3">
      <c r="A11" s="19">
        <v>7</v>
      </c>
      <c r="B11" s="22" t="s">
        <v>57</v>
      </c>
      <c r="C11" s="100"/>
      <c r="D11" s="131" t="s">
        <v>153</v>
      </c>
      <c r="E11" s="132"/>
      <c r="F11" s="133"/>
      <c r="G11" s="68"/>
      <c r="H11" s="129"/>
      <c r="I11" s="130"/>
      <c r="J11" s="130"/>
    </row>
    <row r="12" spans="1:14" ht="14.4" customHeight="1" x14ac:dyDescent="0.3">
      <c r="A12" s="19">
        <v>8</v>
      </c>
      <c r="B12" s="20" t="s">
        <v>58</v>
      </c>
      <c r="C12" s="89"/>
      <c r="D12" s="131" t="s">
        <v>163</v>
      </c>
      <c r="E12" s="132"/>
      <c r="F12" s="133"/>
      <c r="G12" s="68"/>
      <c r="H12" s="69"/>
      <c r="I12" s="66"/>
      <c r="J12" s="66"/>
      <c r="L12" s="66"/>
      <c r="N12" s="66"/>
    </row>
    <row r="13" spans="1:14" x14ac:dyDescent="0.3">
      <c r="A13" s="19">
        <v>9</v>
      </c>
      <c r="B13" s="38" t="s">
        <v>59</v>
      </c>
      <c r="C13" s="60" t="e">
        <f>G71</f>
        <v>#DIV/0!</v>
      </c>
      <c r="D13" s="131"/>
      <c r="E13" s="132"/>
      <c r="F13" s="133"/>
      <c r="G13" s="21"/>
      <c r="H13" s="129"/>
      <c r="I13" s="130"/>
      <c r="J13" s="130"/>
    </row>
    <row r="14" spans="1:14" x14ac:dyDescent="0.3">
      <c r="A14" s="19">
        <v>10</v>
      </c>
      <c r="B14" s="22" t="s">
        <v>60</v>
      </c>
      <c r="C14" s="60" t="e">
        <f>C12+G71</f>
        <v>#DIV/0!</v>
      </c>
      <c r="D14" s="131"/>
      <c r="E14" s="132"/>
      <c r="F14" s="133"/>
      <c r="G14" s="21"/>
      <c r="H14" s="129"/>
      <c r="I14" s="130"/>
      <c r="J14" s="130"/>
    </row>
    <row r="15" spans="1:14" ht="14.4" customHeight="1" x14ac:dyDescent="0.3">
      <c r="A15" s="19">
        <v>11</v>
      </c>
      <c r="B15" s="20" t="s">
        <v>61</v>
      </c>
      <c r="C15" s="119"/>
      <c r="D15" s="119"/>
      <c r="E15" s="119"/>
      <c r="F15" s="119"/>
      <c r="G15" s="119"/>
    </row>
    <row r="16" spans="1:14" ht="14.4" customHeight="1" x14ac:dyDescent="0.3">
      <c r="A16" s="19">
        <v>12</v>
      </c>
      <c r="B16" s="22" t="s">
        <v>63</v>
      </c>
      <c r="C16" s="119"/>
      <c r="D16" s="119"/>
      <c r="E16" s="119"/>
      <c r="F16" s="119"/>
      <c r="G16" s="119"/>
    </row>
    <row r="17" spans="1:18" x14ac:dyDescent="0.3">
      <c r="A17" s="19">
        <f>A16+1</f>
        <v>13</v>
      </c>
      <c r="B17" s="20" t="s">
        <v>64</v>
      </c>
      <c r="C17" s="120"/>
      <c r="D17" s="119"/>
      <c r="E17" s="119"/>
      <c r="F17" s="119"/>
      <c r="G17" s="119"/>
      <c r="P17" s="87"/>
    </row>
    <row r="18" spans="1:18" x14ac:dyDescent="0.3">
      <c r="A18" s="19">
        <f>A17+1</f>
        <v>14</v>
      </c>
      <c r="B18" s="20" t="s">
        <v>64</v>
      </c>
      <c r="C18" s="120"/>
      <c r="D18" s="119"/>
      <c r="E18" s="119"/>
      <c r="F18" s="119"/>
      <c r="G18" s="119"/>
      <c r="P18" s="87"/>
    </row>
    <row r="19" spans="1:18" x14ac:dyDescent="0.3">
      <c r="A19" s="23"/>
      <c r="C19" s="24"/>
      <c r="D19" s="24"/>
      <c r="E19" s="24"/>
      <c r="F19" s="24"/>
      <c r="G19" s="24"/>
      <c r="P19" s="87"/>
    </row>
    <row r="20" spans="1:18" x14ac:dyDescent="0.3">
      <c r="A20" s="23"/>
      <c r="C20" s="24"/>
      <c r="D20" s="24"/>
      <c r="E20" s="24"/>
      <c r="F20" s="24"/>
      <c r="G20" s="24"/>
    </row>
    <row r="22" spans="1:18" x14ac:dyDescent="0.3">
      <c r="A22" s="18" t="s">
        <v>65</v>
      </c>
    </row>
    <row r="23" spans="1:18" x14ac:dyDescent="0.3">
      <c r="A23" s="25"/>
      <c r="B23" s="71" t="s">
        <v>66</v>
      </c>
      <c r="C23" s="73" t="s">
        <v>67</v>
      </c>
      <c r="D23" s="26" t="s">
        <v>68</v>
      </c>
      <c r="E23" s="26" t="s">
        <v>69</v>
      </c>
      <c r="F23" s="26" t="s">
        <v>70</v>
      </c>
      <c r="G23" s="71" t="s">
        <v>71</v>
      </c>
      <c r="H23" s="26" t="s">
        <v>72</v>
      </c>
      <c r="I23" s="26" t="s">
        <v>73</v>
      </c>
      <c r="J23" s="28" t="s">
        <v>74</v>
      </c>
      <c r="K23" s="28" t="s">
        <v>75</v>
      </c>
      <c r="L23" s="26" t="s">
        <v>76</v>
      </c>
      <c r="M23" s="26" t="s">
        <v>77</v>
      </c>
      <c r="N23" s="28" t="s">
        <v>150</v>
      </c>
      <c r="O23" s="26" t="s">
        <v>151</v>
      </c>
      <c r="P23" s="26" t="s">
        <v>152</v>
      </c>
    </row>
    <row r="24" spans="1:18" ht="15" customHeight="1" x14ac:dyDescent="0.3">
      <c r="A24" s="29"/>
      <c r="B24" s="72" t="s">
        <v>78</v>
      </c>
      <c r="C24" s="134" t="s">
        <v>79</v>
      </c>
      <c r="D24" s="134" t="s">
        <v>80</v>
      </c>
      <c r="E24" s="134" t="s">
        <v>81</v>
      </c>
      <c r="F24" s="139" t="s">
        <v>161</v>
      </c>
      <c r="G24" s="134" t="s">
        <v>82</v>
      </c>
      <c r="H24" s="142" t="s">
        <v>162</v>
      </c>
      <c r="I24" s="134" t="s">
        <v>83</v>
      </c>
      <c r="J24" s="134" t="s">
        <v>154</v>
      </c>
      <c r="K24" s="134" t="s">
        <v>84</v>
      </c>
      <c r="L24" s="134" t="s">
        <v>155</v>
      </c>
      <c r="M24" s="134" t="s">
        <v>170</v>
      </c>
      <c r="N24" s="145" t="s">
        <v>171</v>
      </c>
      <c r="O24" s="134" t="s">
        <v>174</v>
      </c>
      <c r="P24" s="134" t="s">
        <v>85</v>
      </c>
    </row>
    <row r="25" spans="1:18" x14ac:dyDescent="0.3">
      <c r="A25" s="29"/>
      <c r="B25" s="30"/>
      <c r="C25" s="135"/>
      <c r="D25" s="135"/>
      <c r="E25" s="135"/>
      <c r="F25" s="140"/>
      <c r="G25" s="135"/>
      <c r="H25" s="143"/>
      <c r="I25" s="135"/>
      <c r="J25" s="135"/>
      <c r="K25" s="135"/>
      <c r="L25" s="135"/>
      <c r="M25" s="135"/>
      <c r="N25" s="146"/>
      <c r="O25" s="135"/>
      <c r="P25" s="135"/>
    </row>
    <row r="26" spans="1:18" x14ac:dyDescent="0.3">
      <c r="A26" s="78" t="s">
        <v>86</v>
      </c>
      <c r="B26" s="137" t="s">
        <v>87</v>
      </c>
      <c r="C26" s="135"/>
      <c r="D26" s="135"/>
      <c r="E26" s="135"/>
      <c r="F26" s="140"/>
      <c r="G26" s="135"/>
      <c r="H26" s="143"/>
      <c r="I26" s="135"/>
      <c r="J26" s="135"/>
      <c r="K26" s="135"/>
      <c r="L26" s="135"/>
      <c r="M26" s="135"/>
      <c r="N26" s="146"/>
      <c r="O26" s="135"/>
      <c r="P26" s="135"/>
    </row>
    <row r="27" spans="1:18" x14ac:dyDescent="0.3">
      <c r="A27" s="79" t="s">
        <v>88</v>
      </c>
      <c r="B27" s="138"/>
      <c r="C27" s="136"/>
      <c r="D27" s="136"/>
      <c r="E27" s="136"/>
      <c r="F27" s="141"/>
      <c r="G27" s="136"/>
      <c r="H27" s="144"/>
      <c r="I27" s="136"/>
      <c r="J27" s="136"/>
      <c r="K27" s="136"/>
      <c r="L27" s="136"/>
      <c r="M27" s="136"/>
      <c r="N27" s="147"/>
      <c r="O27" s="136"/>
      <c r="P27" s="136"/>
    </row>
    <row r="28" spans="1:18" x14ac:dyDescent="0.3">
      <c r="A28" s="19">
        <v>1</v>
      </c>
      <c r="B28" s="32" t="s">
        <v>89</v>
      </c>
      <c r="C28" s="91"/>
      <c r="D28" s="89"/>
      <c r="E28" s="104">
        <f>D28*0.062</f>
        <v>0</v>
      </c>
      <c r="F28" s="104">
        <f>D28*0.0145</f>
        <v>0</v>
      </c>
      <c r="G28" s="92"/>
      <c r="H28" s="93"/>
      <c r="I28" s="104">
        <f>SUM(D28+E28+F28)+(D28*G28)+(D28*H28)</f>
        <v>0</v>
      </c>
      <c r="J28" s="94"/>
      <c r="K28" s="105">
        <f>IFERROR((J28/$G$11)*12.01,0)</f>
        <v>0</v>
      </c>
      <c r="L28" s="94"/>
      <c r="M28" s="105">
        <f>IF(L28&gt;0,MAX(L28*5,40),0)</f>
        <v>0</v>
      </c>
      <c r="N28" s="94"/>
      <c r="O28" s="106">
        <f>IF(IF(L28&gt;8,MIN(M28-N28,L28*2),MIN(M28-N28,16))&lt;0,0,IF(L28&gt;8,MIN(M28-N28,L28*2),MIN(M28-N28,16)))</f>
        <v>0</v>
      </c>
      <c r="P28" s="104">
        <f t="shared" ref="P28:P52" si="0">O28*I28</f>
        <v>0</v>
      </c>
      <c r="R28" s="88"/>
    </row>
    <row r="29" spans="1:18" x14ac:dyDescent="0.3">
      <c r="A29" s="19">
        <v>2</v>
      </c>
      <c r="B29" s="32" t="s">
        <v>90</v>
      </c>
      <c r="C29" s="91"/>
      <c r="D29" s="90"/>
      <c r="E29" s="104">
        <f t="shared" ref="E29:E35" si="1">D29*0.062</f>
        <v>0</v>
      </c>
      <c r="F29" s="104">
        <f t="shared" ref="F29:F35" si="2">D29*0.0145</f>
        <v>0</v>
      </c>
      <c r="G29" s="92"/>
      <c r="H29" s="92"/>
      <c r="I29" s="104">
        <f t="shared" ref="I29:I52" si="3">SUM(D29+E29+F29)+(D29*G29)+(D29*H29)</f>
        <v>0</v>
      </c>
      <c r="J29" s="94"/>
      <c r="K29" s="105">
        <f t="shared" ref="K29:K52" si="4">IFERROR((J29/$G$11)*12.01,0)</f>
        <v>0</v>
      </c>
      <c r="L29" s="94"/>
      <c r="M29" s="105">
        <f t="shared" ref="M29:M52" si="5">IF(L29&gt;0,MAX(L29*5,40),0)</f>
        <v>0</v>
      </c>
      <c r="N29" s="94"/>
      <c r="O29" s="106">
        <f t="shared" ref="O29:O52" si="6">IF(IF(L29&gt;8,MIN(M29-N29,L29*2),MIN(M29-N29,16))&lt;0,0,IF(L29&gt;8,MIN(M29-N29,L29*2),MIN(M29-N29,16)))</f>
        <v>0</v>
      </c>
      <c r="P29" s="104">
        <f t="shared" si="0"/>
        <v>0</v>
      </c>
      <c r="R29" s="88"/>
    </row>
    <row r="30" spans="1:18" x14ac:dyDescent="0.3">
      <c r="A30" s="19">
        <v>3</v>
      </c>
      <c r="B30" s="32" t="s">
        <v>91</v>
      </c>
      <c r="C30" s="91"/>
      <c r="D30" s="90"/>
      <c r="E30" s="104">
        <f t="shared" si="1"/>
        <v>0</v>
      </c>
      <c r="F30" s="104">
        <f t="shared" si="2"/>
        <v>0</v>
      </c>
      <c r="G30" s="92"/>
      <c r="H30" s="92"/>
      <c r="I30" s="104">
        <f t="shared" si="3"/>
        <v>0</v>
      </c>
      <c r="J30" s="94"/>
      <c r="K30" s="105">
        <f t="shared" si="4"/>
        <v>0</v>
      </c>
      <c r="L30" s="94"/>
      <c r="M30" s="105">
        <f t="shared" si="5"/>
        <v>0</v>
      </c>
      <c r="N30" s="94"/>
      <c r="O30" s="106">
        <f t="shared" si="6"/>
        <v>0</v>
      </c>
      <c r="P30" s="104">
        <f t="shared" si="0"/>
        <v>0</v>
      </c>
      <c r="R30" s="88"/>
    </row>
    <row r="31" spans="1:18" x14ac:dyDescent="0.3">
      <c r="A31" s="19">
        <v>4</v>
      </c>
      <c r="B31" s="32"/>
      <c r="C31" s="91"/>
      <c r="D31" s="89"/>
      <c r="E31" s="104">
        <f t="shared" si="1"/>
        <v>0</v>
      </c>
      <c r="F31" s="104">
        <f t="shared" si="2"/>
        <v>0</v>
      </c>
      <c r="G31" s="92"/>
      <c r="H31" s="92"/>
      <c r="I31" s="104">
        <f t="shared" si="3"/>
        <v>0</v>
      </c>
      <c r="J31" s="94"/>
      <c r="K31" s="105">
        <f t="shared" si="4"/>
        <v>0</v>
      </c>
      <c r="L31" s="94"/>
      <c r="M31" s="105">
        <f t="shared" si="5"/>
        <v>0</v>
      </c>
      <c r="N31" s="94"/>
      <c r="O31" s="106">
        <f t="shared" si="6"/>
        <v>0</v>
      </c>
      <c r="P31" s="104">
        <f t="shared" si="0"/>
        <v>0</v>
      </c>
      <c r="R31" s="88"/>
    </row>
    <row r="32" spans="1:18" x14ac:dyDescent="0.3">
      <c r="A32" s="19">
        <v>5</v>
      </c>
      <c r="B32" s="32"/>
      <c r="C32" s="91"/>
      <c r="D32" s="89"/>
      <c r="E32" s="104">
        <f t="shared" si="1"/>
        <v>0</v>
      </c>
      <c r="F32" s="104">
        <f t="shared" si="2"/>
        <v>0</v>
      </c>
      <c r="G32" s="92"/>
      <c r="H32" s="92"/>
      <c r="I32" s="104">
        <f t="shared" si="3"/>
        <v>0</v>
      </c>
      <c r="J32" s="94"/>
      <c r="K32" s="105">
        <f t="shared" si="4"/>
        <v>0</v>
      </c>
      <c r="L32" s="94"/>
      <c r="M32" s="105">
        <f t="shared" si="5"/>
        <v>0</v>
      </c>
      <c r="N32" s="94"/>
      <c r="O32" s="106">
        <f t="shared" si="6"/>
        <v>0</v>
      </c>
      <c r="P32" s="104">
        <f t="shared" si="0"/>
        <v>0</v>
      </c>
      <c r="R32" s="88"/>
    </row>
    <row r="33" spans="1:19" x14ac:dyDescent="0.3">
      <c r="A33" s="19">
        <v>6</v>
      </c>
      <c r="B33" s="32"/>
      <c r="C33" s="91"/>
      <c r="D33" s="89"/>
      <c r="E33" s="104">
        <f t="shared" si="1"/>
        <v>0</v>
      </c>
      <c r="F33" s="104">
        <f t="shared" si="2"/>
        <v>0</v>
      </c>
      <c r="G33" s="92"/>
      <c r="H33" s="92"/>
      <c r="I33" s="104">
        <f t="shared" si="3"/>
        <v>0</v>
      </c>
      <c r="J33" s="94"/>
      <c r="K33" s="105">
        <f t="shared" si="4"/>
        <v>0</v>
      </c>
      <c r="L33" s="94"/>
      <c r="M33" s="105">
        <f t="shared" si="5"/>
        <v>0</v>
      </c>
      <c r="N33" s="94"/>
      <c r="O33" s="106">
        <f t="shared" si="6"/>
        <v>0</v>
      </c>
      <c r="P33" s="104">
        <f t="shared" si="0"/>
        <v>0</v>
      </c>
      <c r="R33" s="88"/>
    </row>
    <row r="34" spans="1:19" x14ac:dyDescent="0.3">
      <c r="A34" s="19">
        <v>7</v>
      </c>
      <c r="B34" s="32"/>
      <c r="C34" s="91"/>
      <c r="D34" s="89"/>
      <c r="E34" s="104">
        <f t="shared" si="1"/>
        <v>0</v>
      </c>
      <c r="F34" s="104">
        <f t="shared" si="2"/>
        <v>0</v>
      </c>
      <c r="G34" s="92"/>
      <c r="H34" s="92"/>
      <c r="I34" s="104">
        <f t="shared" si="3"/>
        <v>0</v>
      </c>
      <c r="J34" s="94"/>
      <c r="K34" s="105">
        <f t="shared" si="4"/>
        <v>0</v>
      </c>
      <c r="L34" s="94"/>
      <c r="M34" s="105">
        <f t="shared" si="5"/>
        <v>0</v>
      </c>
      <c r="N34" s="94"/>
      <c r="O34" s="106">
        <f t="shared" si="6"/>
        <v>0</v>
      </c>
      <c r="P34" s="104">
        <f t="shared" si="0"/>
        <v>0</v>
      </c>
      <c r="R34" s="88"/>
      <c r="S34" s="88"/>
    </row>
    <row r="35" spans="1:19" x14ac:dyDescent="0.3">
      <c r="A35" s="19">
        <v>8</v>
      </c>
      <c r="B35" s="32"/>
      <c r="C35" s="91"/>
      <c r="D35" s="89"/>
      <c r="E35" s="104">
        <f t="shared" si="1"/>
        <v>0</v>
      </c>
      <c r="F35" s="104">
        <f t="shared" si="2"/>
        <v>0</v>
      </c>
      <c r="G35" s="92"/>
      <c r="H35" s="92"/>
      <c r="I35" s="104">
        <f t="shared" si="3"/>
        <v>0</v>
      </c>
      <c r="J35" s="94"/>
      <c r="K35" s="105">
        <f t="shared" si="4"/>
        <v>0</v>
      </c>
      <c r="L35" s="94"/>
      <c r="M35" s="105">
        <f t="shared" si="5"/>
        <v>0</v>
      </c>
      <c r="N35" s="94"/>
      <c r="O35" s="106">
        <f t="shared" si="6"/>
        <v>0</v>
      </c>
      <c r="P35" s="104">
        <f t="shared" si="0"/>
        <v>0</v>
      </c>
      <c r="R35" s="88"/>
    </row>
    <row r="36" spans="1:19" x14ac:dyDescent="0.3">
      <c r="A36" s="19">
        <v>9</v>
      </c>
      <c r="B36" s="32"/>
      <c r="C36" s="91"/>
      <c r="D36" s="89"/>
      <c r="E36" s="104">
        <f t="shared" ref="E36:E52" si="7">D36*0.062</f>
        <v>0</v>
      </c>
      <c r="F36" s="104">
        <f t="shared" ref="F36:F52" si="8">D36*0.0145</f>
        <v>0</v>
      </c>
      <c r="G36" s="92"/>
      <c r="H36" s="92"/>
      <c r="I36" s="104">
        <f t="shared" si="3"/>
        <v>0</v>
      </c>
      <c r="J36" s="94"/>
      <c r="K36" s="105">
        <f t="shared" si="4"/>
        <v>0</v>
      </c>
      <c r="L36" s="94"/>
      <c r="M36" s="105">
        <f t="shared" si="5"/>
        <v>0</v>
      </c>
      <c r="N36" s="94"/>
      <c r="O36" s="106">
        <f t="shared" si="6"/>
        <v>0</v>
      </c>
      <c r="P36" s="104">
        <f t="shared" si="0"/>
        <v>0</v>
      </c>
      <c r="R36" s="88"/>
    </row>
    <row r="37" spans="1:19" x14ac:dyDescent="0.3">
      <c r="A37" s="19">
        <v>10</v>
      </c>
      <c r="B37" s="32"/>
      <c r="C37" s="91"/>
      <c r="D37" s="89"/>
      <c r="E37" s="104">
        <f t="shared" si="7"/>
        <v>0</v>
      </c>
      <c r="F37" s="104">
        <f t="shared" si="8"/>
        <v>0</v>
      </c>
      <c r="G37" s="92"/>
      <c r="H37" s="92"/>
      <c r="I37" s="104">
        <f t="shared" si="3"/>
        <v>0</v>
      </c>
      <c r="J37" s="94"/>
      <c r="K37" s="105">
        <f t="shared" si="4"/>
        <v>0</v>
      </c>
      <c r="L37" s="94"/>
      <c r="M37" s="105">
        <f t="shared" si="5"/>
        <v>0</v>
      </c>
      <c r="N37" s="94"/>
      <c r="O37" s="106">
        <f t="shared" si="6"/>
        <v>0</v>
      </c>
      <c r="P37" s="104">
        <f t="shared" si="0"/>
        <v>0</v>
      </c>
      <c r="R37" s="88"/>
    </row>
    <row r="38" spans="1:19" x14ac:dyDescent="0.3">
      <c r="A38" s="19">
        <v>11</v>
      </c>
      <c r="B38" s="32"/>
      <c r="C38" s="91"/>
      <c r="D38" s="89"/>
      <c r="E38" s="104">
        <f t="shared" si="7"/>
        <v>0</v>
      </c>
      <c r="F38" s="104">
        <f t="shared" si="8"/>
        <v>0</v>
      </c>
      <c r="G38" s="92"/>
      <c r="H38" s="92"/>
      <c r="I38" s="104">
        <f t="shared" si="3"/>
        <v>0</v>
      </c>
      <c r="J38" s="94"/>
      <c r="K38" s="105">
        <f t="shared" si="4"/>
        <v>0</v>
      </c>
      <c r="L38" s="94"/>
      <c r="M38" s="105">
        <f t="shared" si="5"/>
        <v>0</v>
      </c>
      <c r="N38" s="94"/>
      <c r="O38" s="106">
        <f t="shared" si="6"/>
        <v>0</v>
      </c>
      <c r="P38" s="104">
        <f t="shared" si="0"/>
        <v>0</v>
      </c>
      <c r="R38" s="88"/>
    </row>
    <row r="39" spans="1:19" x14ac:dyDescent="0.3">
      <c r="A39" s="19">
        <v>12</v>
      </c>
      <c r="B39" s="32"/>
      <c r="C39" s="91"/>
      <c r="D39" s="89"/>
      <c r="E39" s="104">
        <f t="shared" si="7"/>
        <v>0</v>
      </c>
      <c r="F39" s="104">
        <f t="shared" si="8"/>
        <v>0</v>
      </c>
      <c r="G39" s="92"/>
      <c r="H39" s="92"/>
      <c r="I39" s="104">
        <f t="shared" si="3"/>
        <v>0</v>
      </c>
      <c r="J39" s="94"/>
      <c r="K39" s="105">
        <f t="shared" si="4"/>
        <v>0</v>
      </c>
      <c r="L39" s="94"/>
      <c r="M39" s="105">
        <f t="shared" si="5"/>
        <v>0</v>
      </c>
      <c r="N39" s="94"/>
      <c r="O39" s="106">
        <f t="shared" si="6"/>
        <v>0</v>
      </c>
      <c r="P39" s="104">
        <f t="shared" si="0"/>
        <v>0</v>
      </c>
      <c r="R39" s="88"/>
    </row>
    <row r="40" spans="1:19" x14ac:dyDescent="0.3">
      <c r="A40" s="19">
        <v>13</v>
      </c>
      <c r="B40" s="32"/>
      <c r="C40" s="91"/>
      <c r="D40" s="89"/>
      <c r="E40" s="104">
        <f t="shared" si="7"/>
        <v>0</v>
      </c>
      <c r="F40" s="104">
        <f t="shared" si="8"/>
        <v>0</v>
      </c>
      <c r="G40" s="92"/>
      <c r="H40" s="92"/>
      <c r="I40" s="104">
        <f t="shared" si="3"/>
        <v>0</v>
      </c>
      <c r="J40" s="94"/>
      <c r="K40" s="105">
        <f t="shared" si="4"/>
        <v>0</v>
      </c>
      <c r="L40" s="94"/>
      <c r="M40" s="105">
        <f t="shared" si="5"/>
        <v>0</v>
      </c>
      <c r="N40" s="94"/>
      <c r="O40" s="106">
        <f t="shared" si="6"/>
        <v>0</v>
      </c>
      <c r="P40" s="104">
        <f t="shared" si="0"/>
        <v>0</v>
      </c>
      <c r="R40" s="88"/>
    </row>
    <row r="41" spans="1:19" x14ac:dyDescent="0.3">
      <c r="A41" s="19">
        <v>14</v>
      </c>
      <c r="B41" s="32"/>
      <c r="C41" s="91"/>
      <c r="D41" s="89"/>
      <c r="E41" s="104">
        <f t="shared" si="7"/>
        <v>0</v>
      </c>
      <c r="F41" s="104">
        <f t="shared" si="8"/>
        <v>0</v>
      </c>
      <c r="G41" s="92"/>
      <c r="H41" s="92"/>
      <c r="I41" s="104">
        <f t="shared" si="3"/>
        <v>0</v>
      </c>
      <c r="J41" s="94"/>
      <c r="K41" s="105">
        <f t="shared" si="4"/>
        <v>0</v>
      </c>
      <c r="L41" s="94"/>
      <c r="M41" s="105">
        <f t="shared" si="5"/>
        <v>0</v>
      </c>
      <c r="N41" s="94"/>
      <c r="O41" s="106">
        <f t="shared" si="6"/>
        <v>0</v>
      </c>
      <c r="P41" s="104">
        <f t="shared" si="0"/>
        <v>0</v>
      </c>
      <c r="R41" s="88"/>
    </row>
    <row r="42" spans="1:19" x14ac:dyDescent="0.3">
      <c r="A42" s="19">
        <v>15</v>
      </c>
      <c r="B42" s="32"/>
      <c r="C42" s="91"/>
      <c r="D42" s="89"/>
      <c r="E42" s="104">
        <f t="shared" si="7"/>
        <v>0</v>
      </c>
      <c r="F42" s="104">
        <f t="shared" si="8"/>
        <v>0</v>
      </c>
      <c r="G42" s="92"/>
      <c r="H42" s="92"/>
      <c r="I42" s="104">
        <f t="shared" si="3"/>
        <v>0</v>
      </c>
      <c r="J42" s="94"/>
      <c r="K42" s="105">
        <f t="shared" si="4"/>
        <v>0</v>
      </c>
      <c r="L42" s="94"/>
      <c r="M42" s="105">
        <f t="shared" si="5"/>
        <v>0</v>
      </c>
      <c r="N42" s="94"/>
      <c r="O42" s="106">
        <f t="shared" si="6"/>
        <v>0</v>
      </c>
      <c r="P42" s="104">
        <f t="shared" si="0"/>
        <v>0</v>
      </c>
      <c r="R42" s="88"/>
    </row>
    <row r="43" spans="1:19" x14ac:dyDescent="0.3">
      <c r="A43" s="19">
        <v>16</v>
      </c>
      <c r="B43" s="32"/>
      <c r="C43" s="91"/>
      <c r="D43" s="89"/>
      <c r="E43" s="104">
        <f t="shared" ref="E43:E47" si="9">D43*0.062</f>
        <v>0</v>
      </c>
      <c r="F43" s="104">
        <f t="shared" ref="F43:F47" si="10">D43*0.0145</f>
        <v>0</v>
      </c>
      <c r="G43" s="92"/>
      <c r="H43" s="92"/>
      <c r="I43" s="104">
        <f t="shared" si="3"/>
        <v>0</v>
      </c>
      <c r="J43" s="94"/>
      <c r="K43" s="105">
        <f t="shared" si="4"/>
        <v>0</v>
      </c>
      <c r="L43" s="94"/>
      <c r="M43" s="105">
        <f t="shared" si="5"/>
        <v>0</v>
      </c>
      <c r="N43" s="94"/>
      <c r="O43" s="106">
        <f t="shared" si="6"/>
        <v>0</v>
      </c>
      <c r="P43" s="104">
        <f t="shared" si="0"/>
        <v>0</v>
      </c>
      <c r="R43" s="88"/>
    </row>
    <row r="44" spans="1:19" x14ac:dyDescent="0.3">
      <c r="A44" s="19">
        <v>17</v>
      </c>
      <c r="B44" s="32"/>
      <c r="C44" s="91"/>
      <c r="D44" s="89"/>
      <c r="E44" s="104">
        <f t="shared" si="9"/>
        <v>0</v>
      </c>
      <c r="F44" s="104">
        <f t="shared" si="10"/>
        <v>0</v>
      </c>
      <c r="G44" s="92"/>
      <c r="H44" s="92"/>
      <c r="I44" s="104">
        <f t="shared" si="3"/>
        <v>0</v>
      </c>
      <c r="J44" s="94"/>
      <c r="K44" s="105">
        <f t="shared" si="4"/>
        <v>0</v>
      </c>
      <c r="L44" s="94"/>
      <c r="M44" s="105">
        <f t="shared" si="5"/>
        <v>0</v>
      </c>
      <c r="N44" s="94"/>
      <c r="O44" s="106">
        <f t="shared" si="6"/>
        <v>0</v>
      </c>
      <c r="P44" s="104">
        <f t="shared" si="0"/>
        <v>0</v>
      </c>
      <c r="R44" s="88"/>
    </row>
    <row r="45" spans="1:19" x14ac:dyDescent="0.3">
      <c r="A45" s="19">
        <v>18</v>
      </c>
      <c r="B45" s="32"/>
      <c r="C45" s="91"/>
      <c r="D45" s="89"/>
      <c r="E45" s="104">
        <f t="shared" si="9"/>
        <v>0</v>
      </c>
      <c r="F45" s="104">
        <f t="shared" si="10"/>
        <v>0</v>
      </c>
      <c r="G45" s="92"/>
      <c r="H45" s="92"/>
      <c r="I45" s="104">
        <f t="shared" si="3"/>
        <v>0</v>
      </c>
      <c r="J45" s="94"/>
      <c r="K45" s="105">
        <f t="shared" si="4"/>
        <v>0</v>
      </c>
      <c r="L45" s="94"/>
      <c r="M45" s="105">
        <f t="shared" si="5"/>
        <v>0</v>
      </c>
      <c r="N45" s="94"/>
      <c r="O45" s="106">
        <f t="shared" si="6"/>
        <v>0</v>
      </c>
      <c r="P45" s="104">
        <f t="shared" si="0"/>
        <v>0</v>
      </c>
      <c r="R45" s="88"/>
    </row>
    <row r="46" spans="1:19" x14ac:dyDescent="0.3">
      <c r="A46" s="19">
        <v>19</v>
      </c>
      <c r="B46" s="32"/>
      <c r="C46" s="91"/>
      <c r="D46" s="89"/>
      <c r="E46" s="104">
        <f t="shared" si="9"/>
        <v>0</v>
      </c>
      <c r="F46" s="104">
        <f t="shared" si="10"/>
        <v>0</v>
      </c>
      <c r="G46" s="92"/>
      <c r="H46" s="92"/>
      <c r="I46" s="104">
        <f t="shared" si="3"/>
        <v>0</v>
      </c>
      <c r="J46" s="94"/>
      <c r="K46" s="105">
        <f t="shared" si="4"/>
        <v>0</v>
      </c>
      <c r="L46" s="94"/>
      <c r="M46" s="105">
        <f t="shared" si="5"/>
        <v>0</v>
      </c>
      <c r="N46" s="94"/>
      <c r="O46" s="106">
        <f t="shared" si="6"/>
        <v>0</v>
      </c>
      <c r="P46" s="104">
        <f t="shared" si="0"/>
        <v>0</v>
      </c>
      <c r="R46" s="88"/>
    </row>
    <row r="47" spans="1:19" x14ac:dyDescent="0.3">
      <c r="A47" s="19">
        <v>20</v>
      </c>
      <c r="B47" s="32"/>
      <c r="C47" s="91"/>
      <c r="D47" s="89"/>
      <c r="E47" s="104">
        <f t="shared" si="9"/>
        <v>0</v>
      </c>
      <c r="F47" s="104">
        <f t="shared" si="10"/>
        <v>0</v>
      </c>
      <c r="G47" s="92"/>
      <c r="H47" s="92"/>
      <c r="I47" s="104">
        <f t="shared" si="3"/>
        <v>0</v>
      </c>
      <c r="J47" s="94"/>
      <c r="K47" s="105">
        <f t="shared" si="4"/>
        <v>0</v>
      </c>
      <c r="L47" s="94"/>
      <c r="M47" s="105">
        <f t="shared" si="5"/>
        <v>0</v>
      </c>
      <c r="N47" s="94"/>
      <c r="O47" s="106">
        <f t="shared" si="6"/>
        <v>0</v>
      </c>
      <c r="P47" s="104">
        <f t="shared" si="0"/>
        <v>0</v>
      </c>
      <c r="R47" s="88"/>
    </row>
    <row r="48" spans="1:19" x14ac:dyDescent="0.3">
      <c r="A48" s="19">
        <v>21</v>
      </c>
      <c r="B48" s="32"/>
      <c r="C48" s="91"/>
      <c r="D48" s="89"/>
      <c r="E48" s="104">
        <f t="shared" si="7"/>
        <v>0</v>
      </c>
      <c r="F48" s="104">
        <f t="shared" si="8"/>
        <v>0</v>
      </c>
      <c r="G48" s="92"/>
      <c r="H48" s="92"/>
      <c r="I48" s="104">
        <f t="shared" si="3"/>
        <v>0</v>
      </c>
      <c r="J48" s="94"/>
      <c r="K48" s="105">
        <f t="shared" si="4"/>
        <v>0</v>
      </c>
      <c r="L48" s="94"/>
      <c r="M48" s="105">
        <f t="shared" si="5"/>
        <v>0</v>
      </c>
      <c r="N48" s="94"/>
      <c r="O48" s="106">
        <f t="shared" si="6"/>
        <v>0</v>
      </c>
      <c r="P48" s="104">
        <f t="shared" si="0"/>
        <v>0</v>
      </c>
      <c r="R48" s="88"/>
    </row>
    <row r="49" spans="1:18" x14ac:dyDescent="0.3">
      <c r="A49" s="19">
        <v>22</v>
      </c>
      <c r="B49" s="32"/>
      <c r="C49" s="91"/>
      <c r="D49" s="89"/>
      <c r="E49" s="104">
        <f t="shared" si="7"/>
        <v>0</v>
      </c>
      <c r="F49" s="104">
        <f t="shared" si="8"/>
        <v>0</v>
      </c>
      <c r="G49" s="92"/>
      <c r="H49" s="92"/>
      <c r="I49" s="104">
        <f t="shared" si="3"/>
        <v>0</v>
      </c>
      <c r="J49" s="94"/>
      <c r="K49" s="105">
        <f t="shared" si="4"/>
        <v>0</v>
      </c>
      <c r="L49" s="94"/>
      <c r="M49" s="105">
        <f t="shared" si="5"/>
        <v>0</v>
      </c>
      <c r="N49" s="94"/>
      <c r="O49" s="106">
        <f t="shared" si="6"/>
        <v>0</v>
      </c>
      <c r="P49" s="104">
        <f t="shared" si="0"/>
        <v>0</v>
      </c>
      <c r="R49" s="88"/>
    </row>
    <row r="50" spans="1:18" x14ac:dyDescent="0.3">
      <c r="A50" s="19">
        <v>23</v>
      </c>
      <c r="B50" s="32"/>
      <c r="C50" s="91"/>
      <c r="D50" s="89"/>
      <c r="E50" s="104">
        <f t="shared" si="7"/>
        <v>0</v>
      </c>
      <c r="F50" s="104">
        <f t="shared" si="8"/>
        <v>0</v>
      </c>
      <c r="G50" s="92"/>
      <c r="H50" s="92"/>
      <c r="I50" s="104">
        <f t="shared" si="3"/>
        <v>0</v>
      </c>
      <c r="J50" s="94"/>
      <c r="K50" s="105">
        <f t="shared" si="4"/>
        <v>0</v>
      </c>
      <c r="L50" s="94"/>
      <c r="M50" s="105">
        <f t="shared" si="5"/>
        <v>0</v>
      </c>
      <c r="N50" s="94"/>
      <c r="O50" s="106">
        <f t="shared" si="6"/>
        <v>0</v>
      </c>
      <c r="P50" s="104">
        <f t="shared" si="0"/>
        <v>0</v>
      </c>
      <c r="R50" s="88"/>
    </row>
    <row r="51" spans="1:18" x14ac:dyDescent="0.3">
      <c r="A51" s="19">
        <v>24</v>
      </c>
      <c r="B51" s="32"/>
      <c r="C51" s="91"/>
      <c r="D51" s="89"/>
      <c r="E51" s="104">
        <f t="shared" si="7"/>
        <v>0</v>
      </c>
      <c r="F51" s="104">
        <f t="shared" si="8"/>
        <v>0</v>
      </c>
      <c r="G51" s="92"/>
      <c r="H51" s="92"/>
      <c r="I51" s="104">
        <f t="shared" si="3"/>
        <v>0</v>
      </c>
      <c r="J51" s="94"/>
      <c r="K51" s="105">
        <f t="shared" si="4"/>
        <v>0</v>
      </c>
      <c r="L51" s="94"/>
      <c r="M51" s="105">
        <f t="shared" si="5"/>
        <v>0</v>
      </c>
      <c r="N51" s="94"/>
      <c r="O51" s="106">
        <f t="shared" si="6"/>
        <v>0</v>
      </c>
      <c r="P51" s="104">
        <f t="shared" si="0"/>
        <v>0</v>
      </c>
      <c r="R51" s="88"/>
    </row>
    <row r="52" spans="1:18" ht="15" thickBot="1" x14ac:dyDescent="0.35">
      <c r="A52" s="19">
        <v>25</v>
      </c>
      <c r="B52" s="32"/>
      <c r="C52" s="91"/>
      <c r="D52" s="89"/>
      <c r="E52" s="104">
        <f t="shared" si="7"/>
        <v>0</v>
      </c>
      <c r="F52" s="104">
        <f t="shared" si="8"/>
        <v>0</v>
      </c>
      <c r="G52" s="92"/>
      <c r="H52" s="92"/>
      <c r="I52" s="104">
        <f t="shared" si="3"/>
        <v>0</v>
      </c>
      <c r="J52" s="94"/>
      <c r="K52" s="105">
        <f t="shared" si="4"/>
        <v>0</v>
      </c>
      <c r="L52" s="94"/>
      <c r="M52" s="105">
        <f t="shared" si="5"/>
        <v>0</v>
      </c>
      <c r="N52" s="94"/>
      <c r="O52" s="106">
        <f t="shared" si="6"/>
        <v>0</v>
      </c>
      <c r="P52" s="104">
        <f t="shared" si="0"/>
        <v>0</v>
      </c>
      <c r="R52" s="88"/>
    </row>
    <row r="53" spans="1:18" ht="15" thickBot="1" x14ac:dyDescent="0.35">
      <c r="A53" s="80" t="s">
        <v>92</v>
      </c>
      <c r="B53" s="81"/>
      <c r="C53" s="60"/>
      <c r="D53" s="60"/>
      <c r="E53" s="82"/>
      <c r="F53" s="82"/>
      <c r="G53" s="83"/>
      <c r="H53" s="84"/>
      <c r="I53" s="85" t="s">
        <v>93</v>
      </c>
      <c r="J53" s="77">
        <f>SUM(J28:J52)</f>
        <v>0</v>
      </c>
      <c r="K53" s="77">
        <f>SUM(K28:K52)</f>
        <v>0</v>
      </c>
      <c r="L53" s="77">
        <f t="shared" ref="L53" si="11">SUM(L28:L52)</f>
        <v>0</v>
      </c>
      <c r="M53" s="77">
        <f>SUM(M28:M52)</f>
        <v>0</v>
      </c>
      <c r="N53" s="77">
        <f>SUM(N28:N52)</f>
        <v>0</v>
      </c>
      <c r="O53" s="77">
        <f>SUM(O28:O52)</f>
        <v>0</v>
      </c>
      <c r="P53" s="86"/>
    </row>
    <row r="54" spans="1:18" ht="17.25" customHeight="1" thickBot="1" x14ac:dyDescent="0.35">
      <c r="A54" s="30"/>
      <c r="B54" s="18" t="s">
        <v>92</v>
      </c>
      <c r="D54" s="61"/>
      <c r="E54" s="33"/>
      <c r="F54" s="33"/>
      <c r="G54" s="33"/>
      <c r="J54" s="95"/>
      <c r="K54" s="96"/>
      <c r="L54" s="96"/>
      <c r="M54" s="96"/>
      <c r="N54" s="96"/>
      <c r="O54" s="74" t="s">
        <v>94</v>
      </c>
      <c r="P54" s="109">
        <f>SUM(P28:P53)</f>
        <v>0</v>
      </c>
    </row>
    <row r="55" spans="1:18" x14ac:dyDescent="0.3">
      <c r="A55" s="30"/>
      <c r="B55" s="18"/>
      <c r="C55" s="34"/>
      <c r="D55" s="35"/>
      <c r="E55" s="35"/>
      <c r="F55" s="36"/>
      <c r="G55" s="37"/>
      <c r="J55" s="37"/>
      <c r="L55" s="37"/>
      <c r="N55" s="37"/>
    </row>
    <row r="56" spans="1:18" x14ac:dyDescent="0.3">
      <c r="A56" s="30"/>
      <c r="B56" s="18"/>
      <c r="C56" s="34"/>
      <c r="D56" s="35"/>
      <c r="E56" s="35"/>
      <c r="F56" s="36"/>
      <c r="G56" s="37"/>
      <c r="J56" s="37"/>
      <c r="L56" s="37"/>
      <c r="N56" s="37"/>
    </row>
    <row r="57" spans="1:18" x14ac:dyDescent="0.3">
      <c r="C57" s="30"/>
      <c r="G57" s="62"/>
    </row>
    <row r="58" spans="1:18" x14ac:dyDescent="0.3">
      <c r="A58" s="63"/>
      <c r="B58" s="64"/>
      <c r="C58" s="65"/>
      <c r="D58" s="66"/>
      <c r="E58" s="66"/>
      <c r="F58" s="66"/>
      <c r="G58" s="67"/>
      <c r="J58" s="38"/>
      <c r="L58" s="38"/>
      <c r="N58" s="38"/>
    </row>
    <row r="59" spans="1:18" x14ac:dyDescent="0.3">
      <c r="A59" s="39" t="s">
        <v>43</v>
      </c>
      <c r="B59" s="39"/>
      <c r="C59" s="39"/>
      <c r="D59" s="39"/>
      <c r="E59" s="39"/>
      <c r="F59" s="39"/>
      <c r="G59" s="40"/>
      <c r="J59" s="38"/>
      <c r="L59" s="38"/>
      <c r="N59" s="38"/>
    </row>
    <row r="60" spans="1:18" x14ac:dyDescent="0.3">
      <c r="A60" s="31">
        <v>1</v>
      </c>
      <c r="B60" s="41"/>
      <c r="C60" s="27"/>
      <c r="D60" s="42"/>
      <c r="E60" s="42"/>
      <c r="F60" s="41" t="s">
        <v>95</v>
      </c>
      <c r="G60" s="107">
        <f>P54</f>
        <v>0</v>
      </c>
    </row>
    <row r="61" spans="1:18" x14ac:dyDescent="0.3">
      <c r="A61" s="31">
        <v>2</v>
      </c>
      <c r="B61" s="43"/>
      <c r="C61" s="44"/>
      <c r="D61" s="45"/>
      <c r="E61" s="45"/>
      <c r="F61" s="41" t="s">
        <v>96</v>
      </c>
      <c r="G61" s="108">
        <f>SUM(G64:G70)</f>
        <v>0</v>
      </c>
    </row>
    <row r="62" spans="1:18" x14ac:dyDescent="0.3">
      <c r="A62" s="31">
        <v>3</v>
      </c>
      <c r="B62" s="48"/>
      <c r="C62" s="49"/>
      <c r="D62" s="45"/>
      <c r="E62" s="45"/>
      <c r="F62" s="48" t="s">
        <v>97</v>
      </c>
      <c r="G62" s="108">
        <f>G61*4</f>
        <v>0</v>
      </c>
    </row>
    <row r="63" spans="1:18" x14ac:dyDescent="0.3">
      <c r="A63" s="31"/>
      <c r="B63" s="49"/>
      <c r="C63" s="49"/>
      <c r="D63" s="45"/>
      <c r="E63" s="45"/>
      <c r="F63" s="46"/>
      <c r="G63" s="47"/>
    </row>
    <row r="64" spans="1:18" x14ac:dyDescent="0.3">
      <c r="A64" s="19">
        <v>4</v>
      </c>
      <c r="B64" s="50" t="s">
        <v>98</v>
      </c>
      <c r="C64" s="51"/>
      <c r="D64" s="44"/>
      <c r="E64" s="45"/>
      <c r="F64" s="52" t="s">
        <v>99</v>
      </c>
      <c r="G64" s="53"/>
    </row>
    <row r="65" spans="1:7" x14ac:dyDescent="0.3">
      <c r="A65" s="19">
        <v>5</v>
      </c>
      <c r="B65" s="50" t="s">
        <v>100</v>
      </c>
      <c r="C65" s="51"/>
      <c r="D65" s="44"/>
      <c r="E65" s="45"/>
      <c r="F65" s="52" t="s">
        <v>99</v>
      </c>
      <c r="G65" s="53"/>
    </row>
    <row r="66" spans="1:7" x14ac:dyDescent="0.3">
      <c r="A66" s="19">
        <v>6</v>
      </c>
      <c r="B66" s="50" t="s">
        <v>100</v>
      </c>
      <c r="C66" s="51"/>
      <c r="D66" s="44"/>
      <c r="E66" s="45"/>
      <c r="F66" s="52" t="s">
        <v>99</v>
      </c>
      <c r="G66" s="53"/>
    </row>
    <row r="67" spans="1:7" x14ac:dyDescent="0.3">
      <c r="A67" s="19">
        <v>7</v>
      </c>
      <c r="B67" s="50" t="s">
        <v>100</v>
      </c>
      <c r="C67" s="51"/>
      <c r="D67" s="44"/>
      <c r="E67" s="45"/>
      <c r="F67" s="52" t="s">
        <v>99</v>
      </c>
      <c r="G67" s="53"/>
    </row>
    <row r="68" spans="1:7" x14ac:dyDescent="0.3">
      <c r="A68" s="19">
        <v>8</v>
      </c>
      <c r="B68" s="50" t="s">
        <v>100</v>
      </c>
      <c r="C68" s="51"/>
      <c r="D68" s="44"/>
      <c r="E68" s="45"/>
      <c r="F68" s="52" t="s">
        <v>99</v>
      </c>
      <c r="G68" s="53"/>
    </row>
    <row r="69" spans="1:7" x14ac:dyDescent="0.3">
      <c r="A69" s="19">
        <v>9</v>
      </c>
      <c r="B69" s="50" t="s">
        <v>100</v>
      </c>
      <c r="C69" s="51"/>
      <c r="D69" s="44"/>
      <c r="E69" s="45"/>
      <c r="F69" s="52" t="s">
        <v>99</v>
      </c>
      <c r="G69" s="53"/>
    </row>
    <row r="70" spans="1:7" x14ac:dyDescent="0.3">
      <c r="A70" s="19">
        <v>10</v>
      </c>
      <c r="B70" s="50" t="s">
        <v>100</v>
      </c>
      <c r="C70" s="51"/>
      <c r="D70" s="44"/>
      <c r="E70" s="45"/>
      <c r="F70" s="52" t="s">
        <v>99</v>
      </c>
      <c r="G70" s="53"/>
    </row>
    <row r="71" spans="1:7" ht="15" thickBot="1" x14ac:dyDescent="0.35">
      <c r="A71" s="54">
        <v>11</v>
      </c>
      <c r="B71" s="55" t="s">
        <v>101</v>
      </c>
      <c r="C71" s="56"/>
      <c r="D71" s="57"/>
      <c r="E71" s="57"/>
      <c r="F71" s="58"/>
      <c r="G71" s="59" t="e">
        <f>ROUND(G60/G62,2)</f>
        <v>#DIV/0!</v>
      </c>
    </row>
    <row r="72" spans="1:7" ht="15" thickTop="1" x14ac:dyDescent="0.3"/>
    <row r="105" spans="1:2" x14ac:dyDescent="0.3">
      <c r="A105" t="s">
        <v>102</v>
      </c>
      <c r="B105" t="s">
        <v>102</v>
      </c>
    </row>
    <row r="106" spans="1:2" x14ac:dyDescent="0.3">
      <c r="A106" t="s">
        <v>103</v>
      </c>
      <c r="B106" t="s">
        <v>103</v>
      </c>
    </row>
    <row r="107" spans="1:2" x14ac:dyDescent="0.3">
      <c r="A107" t="s">
        <v>164</v>
      </c>
      <c r="B107" t="s">
        <v>164</v>
      </c>
    </row>
    <row r="108" spans="1:2" x14ac:dyDescent="0.3">
      <c r="A108"/>
      <c r="B108"/>
    </row>
    <row r="109" spans="1:2" x14ac:dyDescent="0.3">
      <c r="A109" t="s">
        <v>104</v>
      </c>
      <c r="B109" t="s">
        <v>104</v>
      </c>
    </row>
    <row r="110" spans="1:2" x14ac:dyDescent="0.3">
      <c r="A110" t="s">
        <v>105</v>
      </c>
      <c r="B110" t="s">
        <v>105</v>
      </c>
    </row>
    <row r="111" spans="1:2" x14ac:dyDescent="0.3">
      <c r="A111" t="s">
        <v>106</v>
      </c>
      <c r="B111" t="s">
        <v>106</v>
      </c>
    </row>
    <row r="112" spans="1:2" x14ac:dyDescent="0.3">
      <c r="A112" t="s">
        <v>107</v>
      </c>
      <c r="B112" t="s">
        <v>107</v>
      </c>
    </row>
    <row r="113" spans="1:2" x14ac:dyDescent="0.3">
      <c r="A113" t="s">
        <v>108</v>
      </c>
      <c r="B113" t="s">
        <v>108</v>
      </c>
    </row>
    <row r="114" spans="1:2" x14ac:dyDescent="0.3">
      <c r="A114" t="s">
        <v>109</v>
      </c>
      <c r="B114" t="s">
        <v>109</v>
      </c>
    </row>
    <row r="115" spans="1:2" x14ac:dyDescent="0.3">
      <c r="A115" t="s">
        <v>110</v>
      </c>
      <c r="B115" t="s">
        <v>110</v>
      </c>
    </row>
    <row r="116" spans="1:2" x14ac:dyDescent="0.3">
      <c r="A116" t="s">
        <v>111</v>
      </c>
      <c r="B116" t="s">
        <v>111</v>
      </c>
    </row>
    <row r="117" spans="1:2" x14ac:dyDescent="0.3">
      <c r="A117" t="s">
        <v>112</v>
      </c>
      <c r="B117" t="s">
        <v>112</v>
      </c>
    </row>
    <row r="118" spans="1:2" x14ac:dyDescent="0.3">
      <c r="A118" t="s">
        <v>113</v>
      </c>
      <c r="B118" t="s">
        <v>113</v>
      </c>
    </row>
    <row r="119" spans="1:2" x14ac:dyDescent="0.3">
      <c r="A119" t="s">
        <v>114</v>
      </c>
      <c r="B119" t="s">
        <v>114</v>
      </c>
    </row>
    <row r="120" spans="1:2" x14ac:dyDescent="0.3">
      <c r="A120" t="s">
        <v>115</v>
      </c>
      <c r="B120" t="s">
        <v>115</v>
      </c>
    </row>
    <row r="121" spans="1:2" x14ac:dyDescent="0.3">
      <c r="A121" t="s">
        <v>62</v>
      </c>
      <c r="B121" t="s">
        <v>62</v>
      </c>
    </row>
    <row r="122" spans="1:2" x14ac:dyDescent="0.3">
      <c r="A122" t="s">
        <v>116</v>
      </c>
      <c r="B122" t="s">
        <v>116</v>
      </c>
    </row>
    <row r="123" spans="1:2" x14ac:dyDescent="0.3">
      <c r="A123" t="s">
        <v>117</v>
      </c>
      <c r="B123" t="s">
        <v>117</v>
      </c>
    </row>
    <row r="124" spans="1:2" x14ac:dyDescent="0.3">
      <c r="A124" t="s">
        <v>118</v>
      </c>
      <c r="B124" t="s">
        <v>118</v>
      </c>
    </row>
    <row r="125" spans="1:2" x14ac:dyDescent="0.3">
      <c r="A125" t="s">
        <v>119</v>
      </c>
      <c r="B125" t="s">
        <v>119</v>
      </c>
    </row>
    <row r="126" spans="1:2" x14ac:dyDescent="0.3">
      <c r="A126" t="s">
        <v>120</v>
      </c>
      <c r="B126" t="s">
        <v>120</v>
      </c>
    </row>
    <row r="127" spans="1:2" x14ac:dyDescent="0.3">
      <c r="A127" t="s">
        <v>121</v>
      </c>
      <c r="B127" t="s">
        <v>121</v>
      </c>
    </row>
    <row r="128" spans="1:2" x14ac:dyDescent="0.3">
      <c r="A128" t="s">
        <v>122</v>
      </c>
      <c r="B128" t="s">
        <v>122</v>
      </c>
    </row>
    <row r="129" spans="1:2" x14ac:dyDescent="0.3">
      <c r="A129" t="s">
        <v>123</v>
      </c>
      <c r="B129" t="s">
        <v>123</v>
      </c>
    </row>
    <row r="131" spans="1:2" x14ac:dyDescent="0.3">
      <c r="A131" s="17">
        <v>1</v>
      </c>
    </row>
    <row r="132" spans="1:2" x14ac:dyDescent="0.3">
      <c r="A132" s="17">
        <v>2</v>
      </c>
    </row>
    <row r="133" spans="1:2" x14ac:dyDescent="0.3">
      <c r="A133" s="17">
        <v>3</v>
      </c>
    </row>
  </sheetData>
  <sheetProtection algorithmName="SHA-512" hashValue="7OFOk5nYZ1aOLMMd0Qe8CwajkZbYaUGxCMlPxlJq13eHfE7VuowrmFgl2qA9i8pQYYnfg+qwWmOuEU3MP+G9DA==" saltValue="OR6qfqhGjDx6Lr1eciYizA==" spinCount="100000" sheet="1" objects="1" scenarios="1"/>
  <mergeCells count="31">
    <mergeCell ref="O24:O27"/>
    <mergeCell ref="P24:P27"/>
    <mergeCell ref="K24:K27"/>
    <mergeCell ref="B26:B27"/>
    <mergeCell ref="D24:D27"/>
    <mergeCell ref="E24:E27"/>
    <mergeCell ref="G24:G27"/>
    <mergeCell ref="J24:J27"/>
    <mergeCell ref="F24:F27"/>
    <mergeCell ref="C24:C27"/>
    <mergeCell ref="I24:I27"/>
    <mergeCell ref="H24:H27"/>
    <mergeCell ref="L24:L27"/>
    <mergeCell ref="N24:N27"/>
    <mergeCell ref="M24:M27"/>
    <mergeCell ref="H11:J11"/>
    <mergeCell ref="D12:F12"/>
    <mergeCell ref="D13:F13"/>
    <mergeCell ref="H13:J13"/>
    <mergeCell ref="D14:F14"/>
    <mergeCell ref="H14:J14"/>
    <mergeCell ref="D11:F11"/>
    <mergeCell ref="C15:G15"/>
    <mergeCell ref="C16:G16"/>
    <mergeCell ref="C18:G18"/>
    <mergeCell ref="C5:G5"/>
    <mergeCell ref="C6:G6"/>
    <mergeCell ref="C7:G7"/>
    <mergeCell ref="C9:G9"/>
    <mergeCell ref="C10:G10"/>
    <mergeCell ref="C17:G17"/>
  </mergeCells>
  <phoneticPr fontId="9" type="noConversion"/>
  <dataValidations count="4">
    <dataValidation type="list" allowBlank="1" showInputMessage="1" showErrorMessage="1" sqref="G12" xr:uid="{00000000-0002-0000-0100-000000000000}">
      <formula1>$A$105:$A$107</formula1>
    </dataValidation>
    <dataValidation type="list" allowBlank="1" showInputMessage="1" showErrorMessage="1" sqref="C64:C70 C15:G18" xr:uid="{00000000-0002-0000-0100-000001000000}">
      <formula1>$A$109:$A$129</formula1>
    </dataValidation>
    <dataValidation type="list" allowBlank="1" showInputMessage="1" showErrorMessage="1" sqref="C19:G20" xr:uid="{00000000-0002-0000-0100-000002000000}">
      <formula1>$A$85:$A$105</formula1>
    </dataValidation>
    <dataValidation type="list" allowBlank="1" showInputMessage="1" showErrorMessage="1" sqref="G11" xr:uid="{316F046E-CCEF-4675-89F6-31981C1A296F}">
      <formula1>$A$131:$A$133</formula1>
    </dataValidation>
  </dataValidations>
  <pageMargins left="0.2" right="0.2" top="0.25" bottom="0.25" header="0.05" footer="0.05"/>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CopyInsertRow">
                <anchor moveWithCells="1" sizeWithCells="1">
                  <from>
                    <xdr:col>1</xdr:col>
                    <xdr:colOff>0</xdr:colOff>
                    <xdr:row>18</xdr:row>
                    <xdr:rowOff>76200</xdr:rowOff>
                  </from>
                  <to>
                    <xdr:col>7</xdr:col>
                    <xdr:colOff>0</xdr:colOff>
                    <xdr:row>20</xdr:row>
                    <xdr:rowOff>144780</xdr:rowOff>
                  </to>
                </anchor>
              </controlPr>
            </control>
          </mc:Choice>
        </mc:AlternateContent>
        <mc:AlternateContent xmlns:mc="http://schemas.openxmlformats.org/markup-compatibility/2006">
          <mc:Choice Requires="x14">
            <control shapeId="5124" r:id="rId5" name="Button 4">
              <controlPr defaultSize="0" print="0" autoFill="0" autoPict="0" macro="[0]!CopyInsertRow">
                <anchor moveWithCells="1" sizeWithCells="1">
                  <from>
                    <xdr:col>1</xdr:col>
                    <xdr:colOff>22860</xdr:colOff>
                    <xdr:row>53</xdr:row>
                    <xdr:rowOff>114300</xdr:rowOff>
                  </from>
                  <to>
                    <xdr:col>7</xdr:col>
                    <xdr:colOff>0</xdr:colOff>
                    <xdr:row>55</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I35"/>
  <sheetViews>
    <sheetView zoomScaleNormal="100" zoomScaleSheetLayoutView="80" workbookViewId="0">
      <selection activeCell="A12" sqref="A12:I14"/>
    </sheetView>
  </sheetViews>
  <sheetFormatPr defaultRowHeight="14.4" x14ac:dyDescent="0.3"/>
  <cols>
    <col min="1" max="1" width="11.21875" customWidth="1"/>
  </cols>
  <sheetData>
    <row r="1" spans="1:9" x14ac:dyDescent="0.3">
      <c r="A1" s="13" t="s">
        <v>0</v>
      </c>
      <c r="B1" s="4"/>
      <c r="C1" s="4"/>
      <c r="D1" s="4"/>
      <c r="E1" s="4"/>
      <c r="F1" s="4"/>
      <c r="G1" s="4"/>
      <c r="H1" s="4"/>
      <c r="I1" s="4"/>
    </row>
    <row r="2" spans="1:9" x14ac:dyDescent="0.3">
      <c r="A2" s="13" t="s">
        <v>124</v>
      </c>
      <c r="B2" s="4"/>
      <c r="C2" s="4"/>
      <c r="D2" s="4"/>
      <c r="E2" s="4"/>
      <c r="F2" s="4"/>
      <c r="G2" s="4"/>
      <c r="H2" s="4"/>
      <c r="I2" s="4"/>
    </row>
    <row r="3" spans="1:9" ht="8.6999999999999993" customHeight="1" x14ac:dyDescent="0.3"/>
    <row r="4" spans="1:9" x14ac:dyDescent="0.3">
      <c r="A4" s="149" t="s">
        <v>125</v>
      </c>
      <c r="B4" s="149"/>
      <c r="C4" s="149"/>
      <c r="D4" s="149"/>
      <c r="E4" s="149"/>
      <c r="F4" s="149"/>
      <c r="G4" s="149"/>
      <c r="H4" s="149"/>
      <c r="I4" s="149"/>
    </row>
    <row r="5" spans="1:9" x14ac:dyDescent="0.3">
      <c r="A5" s="149"/>
      <c r="B5" s="149"/>
      <c r="C5" s="149"/>
      <c r="D5" s="149"/>
      <c r="E5" s="149"/>
      <c r="F5" s="149"/>
      <c r="G5" s="149"/>
      <c r="H5" s="149"/>
      <c r="I5" s="149"/>
    </row>
    <row r="6" spans="1:9" ht="46.5" customHeight="1" x14ac:dyDescent="0.3">
      <c r="A6" s="149"/>
      <c r="B6" s="149"/>
      <c r="C6" s="149"/>
      <c r="D6" s="149"/>
      <c r="E6" s="149"/>
      <c r="F6" s="149"/>
      <c r="G6" s="149"/>
      <c r="H6" s="149"/>
      <c r="I6" s="149"/>
    </row>
    <row r="8" spans="1:9" x14ac:dyDescent="0.3">
      <c r="A8" s="114" t="s">
        <v>126</v>
      </c>
      <c r="B8" s="114"/>
      <c r="C8" s="114"/>
      <c r="D8" s="114"/>
      <c r="E8" s="114"/>
      <c r="F8" s="114"/>
      <c r="G8" s="114"/>
      <c r="H8" s="114"/>
      <c r="I8" s="114"/>
    </row>
    <row r="9" spans="1:9" x14ac:dyDescent="0.3">
      <c r="A9" s="114"/>
      <c r="B9" s="114"/>
      <c r="C9" s="114"/>
      <c r="D9" s="114"/>
      <c r="E9" s="114"/>
      <c r="F9" s="114"/>
      <c r="G9" s="114"/>
      <c r="H9" s="114"/>
      <c r="I9" s="114"/>
    </row>
    <row r="10" spans="1:9" x14ac:dyDescent="0.3">
      <c r="A10" s="114"/>
      <c r="B10" s="114"/>
      <c r="C10" s="114"/>
      <c r="D10" s="114"/>
      <c r="E10" s="114"/>
      <c r="F10" s="114"/>
      <c r="G10" s="114"/>
      <c r="H10" s="114"/>
      <c r="I10" s="114"/>
    </row>
    <row r="11" spans="1:9" ht="9.4499999999999993" customHeight="1" x14ac:dyDescent="0.3"/>
    <row r="12" spans="1:9" x14ac:dyDescent="0.3">
      <c r="A12" s="114" t="s">
        <v>127</v>
      </c>
      <c r="B12" s="114"/>
      <c r="C12" s="114"/>
      <c r="D12" s="114"/>
      <c r="E12" s="114"/>
      <c r="F12" s="114"/>
      <c r="G12" s="114"/>
      <c r="H12" s="114"/>
      <c r="I12" s="114"/>
    </row>
    <row r="13" spans="1:9" x14ac:dyDescent="0.3">
      <c r="A13" s="114"/>
      <c r="B13" s="114"/>
      <c r="C13" s="114"/>
      <c r="D13" s="114"/>
      <c r="E13" s="114"/>
      <c r="F13" s="114"/>
      <c r="G13" s="114"/>
      <c r="H13" s="114"/>
      <c r="I13" s="114"/>
    </row>
    <row r="14" spans="1:9" x14ac:dyDescent="0.3">
      <c r="A14" s="114"/>
      <c r="B14" s="114"/>
      <c r="C14" s="114"/>
      <c r="D14" s="114"/>
      <c r="E14" s="114"/>
      <c r="F14" s="114"/>
      <c r="G14" s="114"/>
      <c r="H14" s="114"/>
      <c r="I14" s="114"/>
    </row>
    <row r="15" spans="1:9" x14ac:dyDescent="0.3">
      <c r="A15" s="98"/>
      <c r="B15" s="98"/>
      <c r="C15" s="98"/>
      <c r="D15" s="98"/>
      <c r="E15" s="98"/>
      <c r="F15" s="98"/>
      <c r="G15" s="98"/>
      <c r="H15" s="98"/>
      <c r="I15" s="98"/>
    </row>
    <row r="16" spans="1:9" x14ac:dyDescent="0.3">
      <c r="A16" s="114" t="s">
        <v>128</v>
      </c>
      <c r="B16" s="114"/>
      <c r="C16" s="114"/>
      <c r="D16" s="114"/>
      <c r="E16" s="114"/>
      <c r="F16" s="114"/>
      <c r="G16" s="114"/>
      <c r="H16" s="114"/>
      <c r="I16" s="114"/>
    </row>
    <row r="17" spans="1:9" ht="10.95" customHeight="1" x14ac:dyDescent="0.3"/>
    <row r="18" spans="1:9" x14ac:dyDescent="0.3">
      <c r="A18" s="114" t="s">
        <v>177</v>
      </c>
      <c r="B18" s="114"/>
      <c r="C18" s="114"/>
      <c r="D18" s="114"/>
      <c r="E18" s="114"/>
      <c r="F18" s="114"/>
      <c r="G18" s="114"/>
      <c r="H18" s="114"/>
      <c r="I18" s="114"/>
    </row>
    <row r="19" spans="1:9" x14ac:dyDescent="0.3">
      <c r="A19" s="114"/>
      <c r="B19" s="114"/>
      <c r="C19" s="114"/>
      <c r="D19" s="114"/>
      <c r="E19" s="114"/>
      <c r="F19" s="114"/>
      <c r="G19" s="114"/>
      <c r="H19" s="114"/>
      <c r="I19" s="114"/>
    </row>
    <row r="20" spans="1:9" x14ac:dyDescent="0.3">
      <c r="A20" s="114"/>
      <c r="B20" s="114"/>
      <c r="C20" s="114"/>
      <c r="D20" s="114"/>
      <c r="E20" s="114"/>
      <c r="F20" s="114"/>
      <c r="G20" s="114"/>
      <c r="H20" s="114"/>
      <c r="I20" s="114"/>
    </row>
    <row r="21" spans="1:9" ht="28.95" customHeight="1" x14ac:dyDescent="0.3">
      <c r="A21" s="114"/>
      <c r="B21" s="114"/>
      <c r="C21" s="114"/>
      <c r="D21" s="114"/>
      <c r="E21" s="114"/>
      <c r="F21" s="114"/>
      <c r="G21" s="114"/>
      <c r="H21" s="114"/>
      <c r="I21" s="114"/>
    </row>
    <row r="22" spans="1:9" ht="9.4499999999999993" customHeight="1" x14ac:dyDescent="0.3">
      <c r="A22" s="98"/>
      <c r="B22" s="98"/>
      <c r="C22" s="98"/>
      <c r="D22" s="98"/>
      <c r="E22" s="98"/>
      <c r="F22" s="98"/>
      <c r="G22" s="98"/>
      <c r="H22" s="98"/>
      <c r="I22" s="98"/>
    </row>
    <row r="23" spans="1:9" ht="125.4" customHeight="1" x14ac:dyDescent="0.3">
      <c r="A23" s="149" t="s">
        <v>182</v>
      </c>
      <c r="B23" s="149"/>
      <c r="C23" s="149"/>
      <c r="D23" s="149"/>
      <c r="E23" s="149"/>
      <c r="F23" s="149"/>
      <c r="G23" s="149"/>
      <c r="H23" s="149"/>
      <c r="I23" s="149"/>
    </row>
    <row r="24" spans="1:9" ht="10.199999999999999" customHeight="1" x14ac:dyDescent="0.3"/>
    <row r="25" spans="1:9" x14ac:dyDescent="0.3">
      <c r="A25" s="114" t="s">
        <v>129</v>
      </c>
      <c r="B25" s="114"/>
      <c r="C25" s="114"/>
      <c r="D25" s="114"/>
      <c r="E25" s="114"/>
      <c r="F25" s="114"/>
      <c r="G25" s="114"/>
      <c r="H25" s="114"/>
      <c r="I25" s="114"/>
    </row>
    <row r="26" spans="1:9" x14ac:dyDescent="0.3">
      <c r="A26" s="114"/>
      <c r="B26" s="114"/>
      <c r="C26" s="114"/>
      <c r="D26" s="114"/>
      <c r="E26" s="114"/>
      <c r="F26" s="114"/>
      <c r="G26" s="114"/>
      <c r="H26" s="114"/>
      <c r="I26" s="114"/>
    </row>
    <row r="27" spans="1:9" x14ac:dyDescent="0.3">
      <c r="A27" s="114"/>
      <c r="B27" s="114"/>
      <c r="C27" s="114"/>
      <c r="D27" s="114"/>
      <c r="E27" s="114"/>
      <c r="F27" s="114"/>
      <c r="G27" s="114"/>
      <c r="H27" s="114"/>
      <c r="I27" s="114"/>
    </row>
    <row r="28" spans="1:9" x14ac:dyDescent="0.3">
      <c r="A28" s="114"/>
      <c r="B28" s="114"/>
      <c r="C28" s="114"/>
      <c r="D28" s="114"/>
      <c r="E28" s="114"/>
      <c r="F28" s="114"/>
      <c r="G28" s="114"/>
      <c r="H28" s="114"/>
      <c r="I28" s="114"/>
    </row>
    <row r="29" spans="1:9" ht="7.2" customHeight="1" x14ac:dyDescent="0.3">
      <c r="A29" t="s">
        <v>92</v>
      </c>
    </row>
    <row r="30" spans="1:9" x14ac:dyDescent="0.3">
      <c r="A30" s="13" t="s">
        <v>130</v>
      </c>
      <c r="B30" s="4"/>
      <c r="C30" s="4"/>
      <c r="D30" s="4"/>
      <c r="E30" s="4"/>
      <c r="F30" s="4"/>
      <c r="G30" s="4"/>
      <c r="H30" s="4"/>
      <c r="I30" s="4"/>
    </row>
    <row r="31" spans="1:9" x14ac:dyDescent="0.3">
      <c r="A31" s="148" t="s">
        <v>178</v>
      </c>
      <c r="B31" s="148"/>
      <c r="C31" s="148"/>
      <c r="D31" s="148"/>
      <c r="E31" s="148"/>
      <c r="F31" s="148"/>
      <c r="G31" s="148"/>
      <c r="H31" s="148"/>
      <c r="I31" s="148"/>
    </row>
    <row r="32" spans="1:9" ht="5.7" customHeight="1" x14ac:dyDescent="0.3"/>
    <row r="33" spans="1:9" ht="13.2" customHeight="1" x14ac:dyDescent="0.3">
      <c r="A33" s="4"/>
      <c r="B33" s="4"/>
      <c r="C33" s="4"/>
      <c r="D33" s="4"/>
      <c r="E33" s="4"/>
      <c r="F33" s="4"/>
      <c r="G33" s="4"/>
      <c r="H33" s="4"/>
      <c r="I33" s="4"/>
    </row>
    <row r="34" spans="1:9" ht="4.5" customHeight="1" x14ac:dyDescent="0.3"/>
    <row r="35" spans="1:9" x14ac:dyDescent="0.3">
      <c r="A35" s="4"/>
      <c r="B35" s="4"/>
      <c r="C35" s="4"/>
      <c r="D35" s="4"/>
      <c r="E35" s="4"/>
      <c r="F35" s="4"/>
      <c r="G35" s="4"/>
      <c r="H35" s="4"/>
      <c r="I35" s="4"/>
    </row>
  </sheetData>
  <sheetProtection algorithmName="SHA-512" hashValue="9a8cMpCOmirz93QI2TMrH0xxtwWYJovixq1I5HcG2Lk5yK/4BD8HF3Eqg8+0J8F/a+rUppa0Df2ZCX9KbJjaig==" saltValue="ATOWFhXZGS4tVFZLPNhpWA==" spinCount="100000" sheet="1" objects="1" scenarios="1"/>
  <mergeCells count="8">
    <mergeCell ref="A31:I31"/>
    <mergeCell ref="A4:I6"/>
    <mergeCell ref="A8:I10"/>
    <mergeCell ref="A12:I14"/>
    <mergeCell ref="A18:I21"/>
    <mergeCell ref="A25:I28"/>
    <mergeCell ref="A23:I23"/>
    <mergeCell ref="A16:I16"/>
  </mergeCells>
  <hyperlinks>
    <hyperlink ref="A31" r:id="rId1" xr:uid="{00000000-0004-0000-0200-000000000000}"/>
  </hyperlinks>
  <pageMargins left="0.7" right="0.7" top="0.75" bottom="0.75" header="0.3" footer="0.3"/>
  <pageSetup orientation="portrait" r:id="rId2"/>
  <headerFooter scaleWithDoc="0"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I49"/>
  <sheetViews>
    <sheetView zoomScaleNormal="100" zoomScaleSheetLayoutView="100" zoomScalePageLayoutView="85" workbookViewId="0">
      <selection activeCell="C29" sqref="C29"/>
    </sheetView>
  </sheetViews>
  <sheetFormatPr defaultRowHeight="14.4" x14ac:dyDescent="0.3"/>
  <cols>
    <col min="1" max="1" width="26.44140625" customWidth="1"/>
    <col min="2" max="2" width="1.5546875" customWidth="1"/>
    <col min="3" max="3" width="11.88671875" customWidth="1"/>
    <col min="4" max="4" width="10.77734375" customWidth="1"/>
    <col min="7" max="9" width="8" customWidth="1"/>
  </cols>
  <sheetData>
    <row r="1" spans="1:9" x14ac:dyDescent="0.3">
      <c r="A1" s="4" t="s">
        <v>0</v>
      </c>
      <c r="B1" s="4"/>
      <c r="C1" s="4"/>
      <c r="D1" s="4"/>
      <c r="E1" s="4"/>
      <c r="F1" s="4"/>
      <c r="G1" s="4"/>
      <c r="H1" s="4"/>
      <c r="I1" s="4"/>
    </row>
    <row r="2" spans="1:9" x14ac:dyDescent="0.3">
      <c r="A2" s="4" t="s">
        <v>131</v>
      </c>
      <c r="B2" s="4"/>
      <c r="C2" s="4"/>
      <c r="D2" s="4"/>
      <c r="E2" s="4"/>
      <c r="F2" s="4"/>
      <c r="G2" s="4"/>
      <c r="H2" s="4"/>
      <c r="I2" s="4"/>
    </row>
    <row r="3" spans="1:9" ht="4.95" customHeight="1" x14ac:dyDescent="0.3"/>
    <row r="4" spans="1:9" x14ac:dyDescent="0.3">
      <c r="A4" t="s">
        <v>132</v>
      </c>
    </row>
    <row r="5" spans="1:9" ht="4.95" customHeight="1" x14ac:dyDescent="0.3"/>
    <row r="6" spans="1:9" x14ac:dyDescent="0.3">
      <c r="A6" t="s">
        <v>133</v>
      </c>
      <c r="C6" s="153">
        <f>'Vendor Worksheet'!C5:G5</f>
        <v>0</v>
      </c>
      <c r="D6" s="154"/>
      <c r="E6" s="154"/>
      <c r="F6" s="155"/>
    </row>
    <row r="7" spans="1:9" x14ac:dyDescent="0.3">
      <c r="A7" t="s">
        <v>134</v>
      </c>
      <c r="B7" s="3"/>
      <c r="C7" s="10">
        <f>'Vendor Worksheet'!C6:G6</f>
        <v>0</v>
      </c>
    </row>
    <row r="8" spans="1:9" x14ac:dyDescent="0.3">
      <c r="A8" t="s">
        <v>135</v>
      </c>
      <c r="B8" s="3"/>
      <c r="C8" s="10">
        <f>'Vendor Worksheet'!C7:G7</f>
        <v>0</v>
      </c>
    </row>
    <row r="9" spans="1:9" x14ac:dyDescent="0.3">
      <c r="A9" t="s">
        <v>136</v>
      </c>
      <c r="B9" s="3"/>
      <c r="C9" s="10">
        <f>'Vendor Worksheet'!C8</f>
        <v>0</v>
      </c>
    </row>
    <row r="10" spans="1:9" ht="4.95" customHeight="1" x14ac:dyDescent="0.3">
      <c r="B10" s="6"/>
      <c r="C10" s="7"/>
    </row>
    <row r="11" spans="1:9" x14ac:dyDescent="0.3">
      <c r="A11" t="s">
        <v>137</v>
      </c>
      <c r="B11" s="6"/>
      <c r="C11" s="150"/>
      <c r="D11" s="151"/>
      <c r="E11" s="151"/>
      <c r="F11" s="152"/>
    </row>
    <row r="12" spans="1:9" x14ac:dyDescent="0.3">
      <c r="B12" s="6"/>
      <c r="C12" s="150"/>
      <c r="D12" s="151"/>
      <c r="E12" s="151"/>
      <c r="F12" s="152"/>
    </row>
    <row r="13" spans="1:9" x14ac:dyDescent="0.3">
      <c r="B13" s="6"/>
      <c r="C13" s="150"/>
      <c r="D13" s="151"/>
      <c r="E13" s="151"/>
      <c r="F13" s="152"/>
    </row>
    <row r="14" spans="1:9" x14ac:dyDescent="0.3">
      <c r="B14" s="6"/>
      <c r="C14" s="150"/>
      <c r="D14" s="151"/>
      <c r="E14" s="151"/>
      <c r="F14" s="152"/>
    </row>
    <row r="15" spans="1:9" ht="4.95" customHeight="1" x14ac:dyDescent="0.3">
      <c r="B15" s="6"/>
      <c r="C15" s="8"/>
    </row>
    <row r="16" spans="1:9" x14ac:dyDescent="0.3">
      <c r="A16" t="s">
        <v>138</v>
      </c>
      <c r="B16" s="6"/>
      <c r="C16" s="150"/>
      <c r="D16" s="151"/>
      <c r="E16" s="151"/>
      <c r="F16" s="152"/>
    </row>
    <row r="17" spans="1:6" x14ac:dyDescent="0.3">
      <c r="A17" s="9" t="s">
        <v>139</v>
      </c>
      <c r="B17" s="6"/>
      <c r="C17" s="150"/>
      <c r="D17" s="151"/>
      <c r="E17" s="151"/>
      <c r="F17" s="152"/>
    </row>
    <row r="18" spans="1:6" x14ac:dyDescent="0.3">
      <c r="B18" s="6"/>
      <c r="C18" s="150"/>
      <c r="D18" s="151"/>
      <c r="E18" s="151"/>
      <c r="F18" s="152"/>
    </row>
    <row r="19" spans="1:6" x14ac:dyDescent="0.3">
      <c r="B19" s="6"/>
      <c r="C19" s="150"/>
      <c r="D19" s="151"/>
      <c r="E19" s="151"/>
      <c r="F19" s="152"/>
    </row>
    <row r="20" spans="1:6" ht="5.4" customHeight="1" x14ac:dyDescent="0.3">
      <c r="B20" s="6"/>
      <c r="C20" s="7"/>
    </row>
    <row r="21" spans="1:6" x14ac:dyDescent="0.3">
      <c r="A21" t="s">
        <v>140</v>
      </c>
    </row>
    <row r="22" spans="1:6" ht="12" customHeight="1" x14ac:dyDescent="0.3">
      <c r="C22" t="s">
        <v>141</v>
      </c>
    </row>
    <row r="23" spans="1:6" x14ac:dyDescent="0.3">
      <c r="A23" t="s">
        <v>142</v>
      </c>
      <c r="C23" s="150"/>
      <c r="D23" s="151"/>
      <c r="E23" s="151"/>
      <c r="F23" s="152"/>
    </row>
    <row r="24" spans="1:6" x14ac:dyDescent="0.3">
      <c r="A24" t="s">
        <v>143</v>
      </c>
      <c r="C24" s="150"/>
      <c r="D24" s="151"/>
      <c r="E24" s="151"/>
      <c r="F24" s="152"/>
    </row>
    <row r="25" spans="1:6" x14ac:dyDescent="0.3">
      <c r="A25" t="s">
        <v>144</v>
      </c>
      <c r="C25" s="150"/>
      <c r="D25" s="151"/>
      <c r="E25" s="151"/>
      <c r="F25" s="152"/>
    </row>
    <row r="26" spans="1:6" x14ac:dyDescent="0.3">
      <c r="A26" t="s">
        <v>145</v>
      </c>
      <c r="C26" s="150"/>
      <c r="D26" s="151"/>
      <c r="E26" s="151"/>
      <c r="F26" s="152"/>
    </row>
    <row r="27" spans="1:6" ht="4.95" customHeight="1" x14ac:dyDescent="0.3"/>
    <row r="28" spans="1:6" x14ac:dyDescent="0.3">
      <c r="A28" t="s">
        <v>58</v>
      </c>
      <c r="C28" s="11">
        <f>'Vendor Worksheet'!C12</f>
        <v>0</v>
      </c>
    </row>
    <row r="29" spans="1:6" x14ac:dyDescent="0.3">
      <c r="A29" t="s">
        <v>146</v>
      </c>
      <c r="C29" s="11" t="e">
        <f>'Vendor Worksheet'!C13</f>
        <v>#DIV/0!</v>
      </c>
    </row>
    <row r="30" spans="1:6" x14ac:dyDescent="0.3">
      <c r="A30" t="s">
        <v>147</v>
      </c>
      <c r="C30" s="11" t="e">
        <f>'Vendor Worksheet'!C14</f>
        <v>#DIV/0!</v>
      </c>
    </row>
    <row r="31" spans="1:6" x14ac:dyDescent="0.3">
      <c r="A31" t="s">
        <v>148</v>
      </c>
      <c r="C31" s="5">
        <f>'Vendor Worksheet'!G12</f>
        <v>0</v>
      </c>
    </row>
    <row r="32" spans="1:6" x14ac:dyDescent="0.3">
      <c r="C32" s="8"/>
    </row>
    <row r="33" spans="1:9" ht="14.4" customHeight="1" x14ac:dyDescent="0.3">
      <c r="A33" s="111" t="s">
        <v>179</v>
      </c>
      <c r="B33" s="111"/>
      <c r="C33" s="111"/>
      <c r="D33" s="111"/>
      <c r="E33" s="111"/>
      <c r="F33" s="111"/>
      <c r="G33" s="111"/>
      <c r="H33" s="111"/>
      <c r="I33" s="111"/>
    </row>
    <row r="34" spans="1:9" x14ac:dyDescent="0.3">
      <c r="A34" s="111"/>
      <c r="B34" s="111"/>
      <c r="C34" s="111"/>
      <c r="D34" s="111"/>
      <c r="E34" s="111"/>
      <c r="F34" s="111"/>
      <c r="G34" s="111"/>
      <c r="H34" s="111"/>
      <c r="I34" s="111"/>
    </row>
    <row r="35" spans="1:9" x14ac:dyDescent="0.3">
      <c r="A35" s="111"/>
      <c r="B35" s="111"/>
      <c r="C35" s="111"/>
      <c r="D35" s="111"/>
      <c r="E35" s="111"/>
      <c r="F35" s="111"/>
      <c r="G35" s="111"/>
      <c r="H35" s="111"/>
      <c r="I35" s="111"/>
    </row>
    <row r="36" spans="1:9" x14ac:dyDescent="0.3">
      <c r="A36" s="111"/>
      <c r="B36" s="111"/>
      <c r="C36" s="111"/>
      <c r="D36" s="111"/>
      <c r="E36" s="111"/>
      <c r="F36" s="111"/>
      <c r="G36" s="111"/>
      <c r="H36" s="111"/>
      <c r="I36" s="111"/>
    </row>
    <row r="37" spans="1:9" x14ac:dyDescent="0.3">
      <c r="A37" s="111"/>
      <c r="B37" s="111"/>
      <c r="C37" s="111"/>
      <c r="D37" s="111"/>
      <c r="E37" s="111"/>
      <c r="F37" s="111"/>
      <c r="G37" s="111"/>
      <c r="H37" s="111"/>
      <c r="I37" s="111"/>
    </row>
    <row r="38" spans="1:9" ht="18.75" customHeight="1" x14ac:dyDescent="0.3">
      <c r="A38" s="111"/>
      <c r="B38" s="111"/>
      <c r="C38" s="111"/>
      <c r="D38" s="111"/>
      <c r="E38" s="111"/>
      <c r="F38" s="111"/>
      <c r="G38" s="111"/>
      <c r="H38" s="111"/>
      <c r="I38" s="111"/>
    </row>
    <row r="39" spans="1:9" x14ac:dyDescent="0.3">
      <c r="C39" s="8"/>
    </row>
    <row r="40" spans="1:9" ht="25.5" customHeight="1" x14ac:dyDescent="0.3">
      <c r="C40" s="8"/>
      <c r="D40" s="14" t="s">
        <v>149</v>
      </c>
    </row>
    <row r="41" spans="1:9" x14ac:dyDescent="0.3">
      <c r="C41" s="8"/>
    </row>
    <row r="42" spans="1:9" x14ac:dyDescent="0.3">
      <c r="A42" s="112" t="s">
        <v>180</v>
      </c>
      <c r="B42" s="156"/>
      <c r="C42" s="156"/>
      <c r="D42" s="156"/>
      <c r="E42" s="156"/>
      <c r="F42" s="156"/>
      <c r="G42" s="156"/>
      <c r="H42" s="156"/>
      <c r="I42" s="156"/>
    </row>
    <row r="43" spans="1:9" ht="18.600000000000001" customHeight="1" x14ac:dyDescent="0.3">
      <c r="A43" s="156"/>
      <c r="B43" s="156"/>
      <c r="C43" s="156"/>
      <c r="D43" s="156"/>
      <c r="E43" s="156"/>
      <c r="F43" s="156"/>
      <c r="G43" s="156"/>
      <c r="H43" s="156"/>
      <c r="I43" s="156"/>
    </row>
    <row r="44" spans="1:9" x14ac:dyDescent="0.3">
      <c r="A44" s="156"/>
      <c r="B44" s="156"/>
      <c r="C44" s="156"/>
      <c r="D44" s="156"/>
      <c r="E44" s="156"/>
      <c r="F44" s="156"/>
      <c r="G44" s="156"/>
      <c r="H44" s="156"/>
      <c r="I44" s="156"/>
    </row>
    <row r="45" spans="1:9" ht="4.95" customHeight="1" x14ac:dyDescent="0.3"/>
    <row r="46" spans="1:9" ht="4.95" customHeight="1" x14ac:dyDescent="0.3"/>
    <row r="47" spans="1:9" ht="27.45" customHeight="1" x14ac:dyDescent="0.3"/>
    <row r="48" spans="1:9" ht="33" customHeight="1" x14ac:dyDescent="0.3"/>
    <row r="49" ht="15" customHeight="1" x14ac:dyDescent="0.3"/>
  </sheetData>
  <sheetProtection algorithmName="SHA-512" hashValue="mn6TVmG3u8ls9DAhfPOaPsE1GJU/PyD6My8HZPncxSMIFT2t0z6EM0YNprtWb09v7sERRNzjNgTu7QEf1S4jsw==" saltValue="izhZXgjR3zRZ9pG0K4NIrg==" spinCount="100000" sheet="1" objects="1" scenarios="1"/>
  <mergeCells count="15">
    <mergeCell ref="C25:F25"/>
    <mergeCell ref="C26:F26"/>
    <mergeCell ref="A33:I38"/>
    <mergeCell ref="A42:I44"/>
    <mergeCell ref="C6:F6"/>
    <mergeCell ref="C11:F11"/>
    <mergeCell ref="C12:F12"/>
    <mergeCell ref="C13:F13"/>
    <mergeCell ref="C14:F14"/>
    <mergeCell ref="C16:F16"/>
    <mergeCell ref="C17:F17"/>
    <mergeCell ref="C18:F18"/>
    <mergeCell ref="C23:F23"/>
    <mergeCell ref="C24:F24"/>
    <mergeCell ref="C19:F19"/>
  </mergeCells>
  <printOptions horizontalCentered="1"/>
  <pageMargins left="0.7" right="0.7" top="0.5" bottom="0.5" header="0.3" footer="0.3"/>
  <pageSetup scale="93" orientation="portrait" r:id="rId1"/>
  <drawing r:id="rId2"/>
  <legacyDrawing r:id="rId3"/>
  <controls>
    <mc:AlternateContent xmlns:mc="http://schemas.openxmlformats.org/markup-compatibility/2006">
      <mc:Choice Requires="x14">
        <control shapeId="2053" r:id="rId4" name="CheckBox2">
          <controlPr autoLine="0" r:id="rId5">
            <anchor moveWithCells="1">
              <from>
                <xdr:col>3</xdr:col>
                <xdr:colOff>99060</xdr:colOff>
                <xdr:row>39</xdr:row>
                <xdr:rowOff>7620</xdr:rowOff>
              </from>
              <to>
                <xdr:col>3</xdr:col>
                <xdr:colOff>266700</xdr:colOff>
                <xdr:row>39</xdr:row>
                <xdr:rowOff>190500</xdr:rowOff>
              </to>
            </anchor>
          </controlPr>
        </control>
      </mc:Choice>
      <mc:Fallback>
        <control shapeId="2053" r:id="rId4" name="CheckBox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5" ma:contentTypeDescription="Create a new document." ma:contentTypeScope="" ma:versionID="38fe1b8b37477a40e10ce794a069835f">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126c4dae19068ff8a19cc9593deeb61b"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562886f-1fd7-48a1-98c3-7e5af0b29da1}" ma:internalName="TaxCatchAll"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8BD985-94CA-40A7-ACE2-298DFE6CD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C159FF-F239-4E1A-A728-DB8D567FFB98}">
  <ds:schemaRefs>
    <ds:schemaRef ds:uri="http://schemas.openxmlformats.org/package/2006/metadata/core-properties"/>
    <ds:schemaRef ds:uri="http://schemas.microsoft.com/office/infopath/2007/PartnerControls"/>
    <ds:schemaRef ds:uri="http://purl.org/dc/elements/1.1/"/>
    <ds:schemaRef ds:uri="http://purl.org/dc/dcmitype/"/>
    <ds:schemaRef ds:uri="5dda959c-27f8-4dc8-a706-a4432f0c7a4c"/>
    <ds:schemaRef ds:uri="http://www.w3.org/XML/1998/namespace"/>
    <ds:schemaRef ds:uri="http://schemas.microsoft.com/office/2006/documentManagement/types"/>
    <ds:schemaRef ds:uri="36471f41-4792-45ec-95ee-02e7d61e04e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2C04773-041B-42E5-994C-E4D6DCD0BE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Vendor Worksheet Instructions</vt:lpstr>
      <vt:lpstr>Vendor Worksheet</vt:lpstr>
      <vt:lpstr>Certification Instructions</vt:lpstr>
      <vt:lpstr>Vendor Summary &amp; Certification</vt:lpstr>
      <vt:lpstr>'Vendor Summary &amp; Certification'!Print_Area</vt:lpstr>
      <vt:lpstr>'Vendor Worksheet'!Print_Area</vt:lpstr>
    </vt:vector>
  </TitlesOfParts>
  <Manager/>
  <Company>Windows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 Sick Leave</dc:title>
  <dc:subject/>
  <dc:creator>California Department of Developmental Services</dc:creator>
  <cp:keywords/>
  <dc:description/>
  <cp:lastModifiedBy>Gratianne, Yvonne</cp:lastModifiedBy>
  <cp:revision/>
  <cp:lastPrinted>2024-05-02T22:34:46Z</cp:lastPrinted>
  <dcterms:created xsi:type="dcterms:W3CDTF">2014-03-02T16:48:59Z</dcterms:created>
  <dcterms:modified xsi:type="dcterms:W3CDTF">2024-05-09T15:32:02Z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y fmtid="{D5CDD505-2E9C-101B-9397-08002B2CF9AE}" pid="3" name="MediaServiceImageTags">
    <vt:lpwstr/>
  </property>
</Properties>
</file>